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855" windowWidth="11085" windowHeight="5625" activeTab="2"/>
  </bookViews>
  <sheets>
    <sheet name="Read me" sheetId="1" r:id="rId1"/>
    <sheet name="Total" sheetId="2" r:id="rId2"/>
    <sheet name="Men" sheetId="3" r:id="rId3"/>
    <sheet name="Women" sheetId="4" r:id="rId4"/>
    <sheet name="Activity categories" sheetId="5" r:id="rId5"/>
  </sheets>
  <externalReferences>
    <externalReference r:id="rId8"/>
    <externalReference r:id="rId9"/>
    <externalReference r:id="rId10"/>
    <externalReference r:id="rId11"/>
  </externalReferences>
  <definedNames>
    <definedName name="__123Graph_A" hidden="1">'[1]A11'!#REF!</definedName>
    <definedName name="__123Graph_ABERLGRAP" hidden="1">'[2]Time series'!#REF!</definedName>
    <definedName name="__123Graph_ACATCH1" hidden="1">'[2]Time series'!#REF!</definedName>
    <definedName name="__123Graph_ACONVERG1" hidden="1">'[2]Time series'!#REF!</definedName>
    <definedName name="__123Graph_AECTOT" hidden="1">#REF!</definedName>
    <definedName name="__123Graph_AGRAPH2" hidden="1">'[2]Time series'!#REF!</definedName>
    <definedName name="__123Graph_AGRAPH41" hidden="1">'[2]Time series'!#REF!</definedName>
    <definedName name="__123Graph_AGRAPH42" hidden="1">'[2]Time series'!#REF!</definedName>
    <definedName name="__123Graph_AGRAPH44" hidden="1">'[2]Time series'!#REF!</definedName>
    <definedName name="__123Graph_APERIB" hidden="1">'[2]Time series'!#REF!</definedName>
    <definedName name="__123Graph_APRODABSC" hidden="1">'[2]Time series'!#REF!</definedName>
    <definedName name="__123Graph_APRODABSD" hidden="1">'[2]Time series'!#REF!</definedName>
    <definedName name="__123Graph_APRODTRE2" hidden="1">'[2]Time series'!#REF!</definedName>
    <definedName name="__123Graph_APRODTRE3" hidden="1">'[2]Time series'!#REF!</definedName>
    <definedName name="__123Graph_APRODTRE4" hidden="1">'[2]Time series'!#REF!</definedName>
    <definedName name="__123Graph_APRODTREND" hidden="1">'[2]Time series'!#REF!</definedName>
    <definedName name="__123Graph_AUTRECHT" hidden="1">'[2]Time series'!#REF!</definedName>
    <definedName name="__123Graph_B" hidden="1">'[1]A11'!#REF!</definedName>
    <definedName name="__123Graph_BBERLGRAP" hidden="1">'[2]Time series'!#REF!</definedName>
    <definedName name="__123Graph_BCATCH1" hidden="1">'[2]Time series'!#REF!</definedName>
    <definedName name="__123Graph_BCONVERG1" hidden="1">'[2]Time series'!#REF!</definedName>
    <definedName name="__123Graph_BECTOT" hidden="1">#REF!</definedName>
    <definedName name="__123Graph_BGRAPH2" hidden="1">'[2]Time series'!#REF!</definedName>
    <definedName name="__123Graph_BGRAPH41" hidden="1">'[2]Time series'!#REF!</definedName>
    <definedName name="__123Graph_BPERIB" hidden="1">'[2]Time series'!#REF!</definedName>
    <definedName name="__123Graph_BPRODABSC" hidden="1">'[2]Time series'!#REF!</definedName>
    <definedName name="__123Graph_BPRODABSD" hidden="1">'[2]Time series'!#REF!</definedName>
    <definedName name="__123Graph_C" hidden="1">'[1]A11'!#REF!</definedName>
    <definedName name="__123Graph_CBERLGRAP" hidden="1">'[2]Time series'!#REF!</definedName>
    <definedName name="__123Graph_CCATCH1" hidden="1">'[2]Time series'!#REF!</definedName>
    <definedName name="__123Graph_CCONVERG1" hidden="1">#REF!</definedName>
    <definedName name="__123Graph_CECTOT" hidden="1">#REF!</definedName>
    <definedName name="__123Graph_CGRAPH41" hidden="1">'[2]Time series'!#REF!</definedName>
    <definedName name="__123Graph_CGRAPH44" hidden="1">'[2]Time series'!#REF!</definedName>
    <definedName name="__123Graph_CPERIA" hidden="1">'[2]Time series'!#REF!</definedName>
    <definedName name="__123Graph_CPERIB" hidden="1">'[2]Time series'!#REF!</definedName>
    <definedName name="__123Graph_CPRODABSC" hidden="1">'[2]Time series'!#REF!</definedName>
    <definedName name="__123Graph_CPRODTRE2" hidden="1">'[2]Time series'!#REF!</definedName>
    <definedName name="__123Graph_CPRODTREND" hidden="1">'[2]Time series'!#REF!</definedName>
    <definedName name="__123Graph_CUTRECHT" hidden="1">'[2]Time series'!#REF!</definedName>
    <definedName name="__123Graph_D" hidden="1">'[1]A11'!#REF!</definedName>
    <definedName name="__123Graph_DBERLGRAP" hidden="1">'[2]Time series'!#REF!</definedName>
    <definedName name="__123Graph_DCATCH1" hidden="1">'[2]Time series'!#REF!</definedName>
    <definedName name="__123Graph_DCONVERG1" hidden="1">'[2]Time series'!#REF!</definedName>
    <definedName name="__123Graph_DECTOT" hidden="1">#REF!</definedName>
    <definedName name="__123Graph_DGRAPH41" hidden="1">'[2]Time series'!#REF!</definedName>
    <definedName name="__123Graph_DPERIA" hidden="1">'[2]Time series'!#REF!</definedName>
    <definedName name="__123Graph_DPERIB" hidden="1">'[2]Time series'!#REF!</definedName>
    <definedName name="__123Graph_DPRODABSC" hidden="1">'[2]Time series'!#REF!</definedName>
    <definedName name="__123Graph_DUTRECHT" hidden="1">'[2]Time series'!#REF!</definedName>
    <definedName name="__123Graph_E" hidden="1">'[1]A11'!#REF!</definedName>
    <definedName name="__123Graph_EBERLGRAP" hidden="1">'[2]Time series'!#REF!</definedName>
    <definedName name="__123Graph_ECATCH1" hidden="1">#REF!</definedName>
    <definedName name="__123Graph_ECONVERG1" hidden="1">'[2]Time series'!#REF!</definedName>
    <definedName name="__123Graph_EECTOT" hidden="1">#REF!</definedName>
    <definedName name="__123Graph_EGRAPH41" hidden="1">'[2]Time series'!#REF!</definedName>
    <definedName name="__123Graph_EPERIA" hidden="1">'[2]Time series'!#REF!</definedName>
    <definedName name="__123Graph_EPRODABSC" hidden="1">'[2]Time series'!#REF!</definedName>
    <definedName name="__123Graph_F" hidden="1">'[1]A11'!#REF!</definedName>
    <definedName name="__123Graph_FBERLGRAP" hidden="1">'[2]Time series'!#REF!</definedName>
    <definedName name="__123Graph_FGRAPH41" hidden="1">'[2]Time series'!#REF!</definedName>
    <definedName name="__123Graph_FPRODABSC" hidden="1">'[2]Time series'!#REF!</definedName>
    <definedName name="__123Graph_X" hidden="1">#REF!</definedName>
    <definedName name="__123Graph_XECTOT" hidden="1">#REF!</definedName>
    <definedName name="_1__123Graph_A_CURRENT" hidden="1">'[1]A11'!#REF!</definedName>
    <definedName name="_10__123Graph_A_CURRENT_8" hidden="1">'[1]A11'!#REF!</definedName>
    <definedName name="_102__123Graph_D_CURRENT" hidden="1">'[4]A11'!#REF!</definedName>
    <definedName name="_105__123Graph_D_CURRENT_1" hidden="1">'[4]A11'!#REF!</definedName>
    <definedName name="_108__123Graph_D_CURRENT_10" hidden="1">'[4]A11'!#REF!</definedName>
    <definedName name="_11__123Graph_A_CURRENT_9" hidden="1">'[1]A11'!#REF!</definedName>
    <definedName name="_111__123Graph_D_CURRENT_2" hidden="1">'[4]A11'!#REF!</definedName>
    <definedName name="_114__123Graph_D_CURRENT_3" hidden="1">'[4]A11'!#REF!</definedName>
    <definedName name="_117__123Graph_D_CURRENT_4" hidden="1">'[4]A11'!#REF!</definedName>
    <definedName name="_12__123Graph_A_CURRENT_2" hidden="1">'[4]A11'!#REF!</definedName>
    <definedName name="_12__123Graph_B_CURRENT" hidden="1">'[1]A11'!#REF!</definedName>
    <definedName name="_120__123Graph_D_CURRENT_5" hidden="1">'[4]A11'!#REF!</definedName>
    <definedName name="_123__123Graph_D_CURRENT_6" hidden="1">'[4]A11'!#REF!</definedName>
    <definedName name="_126__123Graph_D_CURRENT_7" hidden="1">'[4]A11'!#REF!</definedName>
    <definedName name="_129__123Graph_D_CURRENT_8" hidden="1">'[4]A11'!#REF!</definedName>
    <definedName name="_13__123Graph_B_CURRENT_1" hidden="1">'[1]A11'!#REF!</definedName>
    <definedName name="_132__123Graph_D_CURRENT_9" hidden="1">'[4]A11'!#REF!</definedName>
    <definedName name="_135__123Graph_E_CURRENT" hidden="1">'[4]A11'!#REF!</definedName>
    <definedName name="_138__123Graph_E_CURRENT_1" hidden="1">'[4]A11'!#REF!</definedName>
    <definedName name="_14__123Graph_B_CURRENT_10" hidden="1">'[1]A11'!#REF!</definedName>
    <definedName name="_141__123Graph_E_CURRENT_10" hidden="1">'[4]A11'!#REF!</definedName>
    <definedName name="_144__123Graph_E_CURRENT_2" hidden="1">'[4]A11'!#REF!</definedName>
    <definedName name="_147__123Graph_E_CURRENT_3" hidden="1">'[4]A11'!#REF!</definedName>
    <definedName name="_15__123Graph_A_CURRENT_3" hidden="1">'[4]A11'!#REF!</definedName>
    <definedName name="_15__123Graph_B_CURRENT_2" hidden="1">'[1]A11'!#REF!</definedName>
    <definedName name="_150__123Graph_E_CURRENT_4" hidden="1">'[4]A11'!#REF!</definedName>
    <definedName name="_153__123Graph_E_CURRENT_5" hidden="1">'[4]A11'!#REF!</definedName>
    <definedName name="_156__123Graph_E_CURRENT_6" hidden="1">'[4]A11'!#REF!</definedName>
    <definedName name="_159__123Graph_E_CURRENT_7" hidden="1">'[4]A11'!#REF!</definedName>
    <definedName name="_16__123Graph_B_CURRENT_3" hidden="1">'[1]A11'!#REF!</definedName>
    <definedName name="_162__123Graph_E_CURRENT_8" hidden="1">'[4]A11'!#REF!</definedName>
    <definedName name="_165__123Graph_E_CURRENT_9" hidden="1">'[4]A11'!#REF!</definedName>
    <definedName name="_168__123Graph_F_CURRENT" hidden="1">'[4]A11'!#REF!</definedName>
    <definedName name="_17__123Graph_B_CURRENT_4" hidden="1">'[1]A11'!#REF!</definedName>
    <definedName name="_171__123Graph_F_CURRENT_1" hidden="1">'[4]A11'!#REF!</definedName>
    <definedName name="_174__123Graph_F_CURRENT_10" hidden="1">'[4]A11'!#REF!</definedName>
    <definedName name="_177__123Graph_F_CURRENT_2" hidden="1">'[4]A11'!#REF!</definedName>
    <definedName name="_18__123Graph_A_CURRENT_4" hidden="1">'[4]A11'!#REF!</definedName>
    <definedName name="_18__123Graph_B_CURRENT_5" hidden="1">'[1]A11'!#REF!</definedName>
    <definedName name="_180__123Graph_F_CURRENT_3" hidden="1">'[4]A11'!#REF!</definedName>
    <definedName name="_183__123Graph_F_CURRENT_4" hidden="1">'[4]A11'!#REF!</definedName>
    <definedName name="_186__123Graph_F_CURRENT_5" hidden="1">'[4]A11'!#REF!</definedName>
    <definedName name="_189__123Graph_F_CURRENT_6" hidden="1">'[4]A11'!#REF!</definedName>
    <definedName name="_19__123Graph_B_CURRENT_6" hidden="1">'[1]A11'!#REF!</definedName>
    <definedName name="_192__123Graph_F_CURRENT_7" hidden="1">'[4]A11'!#REF!</definedName>
    <definedName name="_195__123Graph_F_CURRENT_8" hidden="1">'[4]A11'!#REF!</definedName>
    <definedName name="_198__123Graph_F_CURRENT_9" hidden="1">'[4]A11'!#REF!</definedName>
    <definedName name="_2__123Graph_A_CURRENT_1" hidden="1">'[1]A11'!#REF!</definedName>
    <definedName name="_20__123Graph_B_CURRENT_7" hidden="1">'[1]A11'!#REF!</definedName>
    <definedName name="_21__123Graph_A_CURRENT_5" hidden="1">'[4]A11'!#REF!</definedName>
    <definedName name="_21__123Graph_B_CURRENT_8" hidden="1">'[1]A11'!#REF!</definedName>
    <definedName name="_22__123Graph_B_CURRENT_9" hidden="1">'[1]A11'!#REF!</definedName>
    <definedName name="_23__123Graph_C_CURRENT" hidden="1">'[1]A11'!#REF!</definedName>
    <definedName name="_24__123Graph_A_CURRENT_6" hidden="1">'[4]A11'!#REF!</definedName>
    <definedName name="_24__123Graph_C_CURRENT_1" hidden="1">'[1]A11'!#REF!</definedName>
    <definedName name="_25__123Graph_C_CURRENT_10" hidden="1">'[1]A11'!#REF!</definedName>
    <definedName name="_26__123Graph_C_CURRENT_2" hidden="1">'[1]A11'!#REF!</definedName>
    <definedName name="_27__123Graph_A_CURRENT_7" hidden="1">'[4]A11'!#REF!</definedName>
    <definedName name="_27__123Graph_C_CURRENT_3" hidden="1">'[1]A11'!#REF!</definedName>
    <definedName name="_28__123Graph_C_CURRENT_4" hidden="1">'[1]A11'!#REF!</definedName>
    <definedName name="_29__123Graph_C_CURRENT_5" hidden="1">'[1]A11'!#REF!</definedName>
    <definedName name="_3__123Graph_A_CURRENT" hidden="1">'[4]A11'!#REF!</definedName>
    <definedName name="_3__123Graph_A_CURRENT_10" hidden="1">'[1]A11'!#REF!</definedName>
    <definedName name="_30__123Graph_A_CURRENT_8" hidden="1">'[4]A11'!#REF!</definedName>
    <definedName name="_30__123Graph_C_CURRENT_6" hidden="1">'[1]A11'!#REF!</definedName>
    <definedName name="_31__123Graph_C_CURRENT_7" hidden="1">'[1]A11'!#REF!</definedName>
    <definedName name="_32__123Graph_C_CURRENT_8" hidden="1">'[1]A11'!#REF!</definedName>
    <definedName name="_33__123Graph_A_CURRENT_9" hidden="1">'[4]A11'!#REF!</definedName>
    <definedName name="_33__123Graph_C_CURRENT_9" hidden="1">'[1]A11'!#REF!</definedName>
    <definedName name="_34__123Graph_D_CURRENT" hidden="1">'[1]A11'!#REF!</definedName>
    <definedName name="_35__123Graph_D_CURRENT_1" hidden="1">'[1]A11'!#REF!</definedName>
    <definedName name="_36__123Graph_B_CURRENT" hidden="1">'[4]A11'!#REF!</definedName>
    <definedName name="_36__123Graph_D_CURRENT_10" hidden="1">'[1]A11'!#REF!</definedName>
    <definedName name="_37__123Graph_D_CURRENT_2" hidden="1">'[1]A11'!#REF!</definedName>
    <definedName name="_38__123Graph_D_CURRENT_3" hidden="1">'[1]A11'!#REF!</definedName>
    <definedName name="_39__123Graph_B_CURRENT_1" hidden="1">'[4]A11'!#REF!</definedName>
    <definedName name="_39__123Graph_D_CURRENT_4" hidden="1">'[1]A11'!#REF!</definedName>
    <definedName name="_4__123Graph_A_CURRENT_2" hidden="1">'[1]A11'!#REF!</definedName>
    <definedName name="_40__123Graph_D_CURRENT_5" hidden="1">'[1]A11'!#REF!</definedName>
    <definedName name="_41__123Graph_D_CURRENT_6" hidden="1">'[1]A11'!#REF!</definedName>
    <definedName name="_42__123Graph_B_CURRENT_10" hidden="1">'[4]A11'!#REF!</definedName>
    <definedName name="_42__123Graph_D_CURRENT_7" hidden="1">'[1]A11'!#REF!</definedName>
    <definedName name="_43__123Graph_D_CURRENT_8" hidden="1">'[1]A11'!#REF!</definedName>
    <definedName name="_44__123Graph_D_CURRENT_9" hidden="1">'[1]A11'!#REF!</definedName>
    <definedName name="_45__123Graph_B_CURRENT_2" hidden="1">'[4]A11'!#REF!</definedName>
    <definedName name="_45__123Graph_E_CURRENT" hidden="1">'[1]A11'!#REF!</definedName>
    <definedName name="_46__123Graph_E_CURRENT_1" hidden="1">'[1]A11'!#REF!</definedName>
    <definedName name="_47__123Graph_E_CURRENT_10" hidden="1">'[1]A11'!#REF!</definedName>
    <definedName name="_48__123Graph_B_CURRENT_3" hidden="1">'[4]A11'!#REF!</definedName>
    <definedName name="_48__123Graph_E_CURRENT_2" hidden="1">'[1]A11'!#REF!</definedName>
    <definedName name="_49__123Graph_E_CURRENT_3" hidden="1">'[1]A11'!#REF!</definedName>
    <definedName name="_5__123Graph_A_CURRENT_3" hidden="1">'[1]A11'!#REF!</definedName>
    <definedName name="_50__123Graph_E_CURRENT_4" hidden="1">'[1]A11'!#REF!</definedName>
    <definedName name="_51__123Graph_B_CURRENT_4" hidden="1">'[4]A11'!#REF!</definedName>
    <definedName name="_51__123Graph_E_CURRENT_5" hidden="1">'[1]A11'!#REF!</definedName>
    <definedName name="_52__123Graph_E_CURRENT_6" hidden="1">'[1]A11'!#REF!</definedName>
    <definedName name="_53__123Graph_E_CURRENT_7" hidden="1">'[1]A11'!#REF!</definedName>
    <definedName name="_54__123Graph_B_CURRENT_5" hidden="1">'[4]A11'!#REF!</definedName>
    <definedName name="_54__123Graph_E_CURRENT_8" hidden="1">'[1]A11'!#REF!</definedName>
    <definedName name="_55__123Graph_E_CURRENT_9" hidden="1">'[1]A11'!#REF!</definedName>
    <definedName name="_56__123Graph_F_CURRENT" hidden="1">'[1]A11'!#REF!</definedName>
    <definedName name="_57__123Graph_B_CURRENT_6" hidden="1">'[4]A11'!#REF!</definedName>
    <definedName name="_57__123Graph_F_CURRENT_1" hidden="1">'[1]A11'!#REF!</definedName>
    <definedName name="_58__123Graph_F_CURRENT_10" hidden="1">'[1]A11'!#REF!</definedName>
    <definedName name="_59__123Graph_F_CURRENT_2" hidden="1">'[1]A11'!#REF!</definedName>
    <definedName name="_6__123Graph_A_CURRENT_1" hidden="1">'[4]A11'!#REF!</definedName>
    <definedName name="_6__123Graph_A_CURRENT_4" hidden="1">'[1]A11'!#REF!</definedName>
    <definedName name="_60__123Graph_B_CURRENT_7" hidden="1">'[4]A11'!#REF!</definedName>
    <definedName name="_60__123Graph_F_CURRENT_3" hidden="1">'[1]A11'!#REF!</definedName>
    <definedName name="_61__123Graph_F_CURRENT_4" hidden="1">'[1]A11'!#REF!</definedName>
    <definedName name="_62__123Graph_F_CURRENT_5" hidden="1">'[1]A11'!#REF!</definedName>
    <definedName name="_63__123Graph_B_CURRENT_8" hidden="1">'[4]A11'!#REF!</definedName>
    <definedName name="_63__123Graph_F_CURRENT_6" hidden="1">'[1]A11'!#REF!</definedName>
    <definedName name="_64__123Graph_F_CURRENT_7" hidden="1">'[1]A11'!#REF!</definedName>
    <definedName name="_65__123Graph_F_CURRENT_8" hidden="1">'[1]A11'!#REF!</definedName>
    <definedName name="_66__123Graph_B_CURRENT_9" hidden="1">'[4]A11'!#REF!</definedName>
    <definedName name="_66__123Graph_F_CURRENT_9" hidden="1">'[1]A11'!#REF!</definedName>
    <definedName name="_69__123Graph_C_CURRENT" hidden="1">'[4]A11'!#REF!</definedName>
    <definedName name="_7__123Graph_A_CURRENT_5" hidden="1">'[1]A11'!#REF!</definedName>
    <definedName name="_72__123Graph_C_CURRENT_1" hidden="1">'[4]A11'!#REF!</definedName>
    <definedName name="_75__123Graph_C_CURRENT_10" hidden="1">'[4]A11'!#REF!</definedName>
    <definedName name="_78__123Graph_C_CURRENT_2" hidden="1">'[4]A11'!#REF!</definedName>
    <definedName name="_8__123Graph_A_CURRENT_6" hidden="1">'[1]A11'!#REF!</definedName>
    <definedName name="_81__123Graph_C_CURRENT_3" hidden="1">'[4]A11'!#REF!</definedName>
    <definedName name="_84__123Graph_C_CURRENT_4" hidden="1">'[4]A11'!#REF!</definedName>
    <definedName name="_87__123Graph_C_CURRENT_5" hidden="1">'[4]A11'!#REF!</definedName>
    <definedName name="_9__123Graph_A_CURRENT_10" hidden="1">'[4]A11'!#REF!</definedName>
    <definedName name="_9__123Graph_A_CURRENT_7" hidden="1">'[1]A11'!#REF!</definedName>
    <definedName name="_90__123Graph_C_CURRENT_6" hidden="1">'[4]A11'!#REF!</definedName>
    <definedName name="_93__123Graph_C_CURRENT_7" hidden="1">'[4]A11'!#REF!</definedName>
    <definedName name="_96__123Graph_C_CURRENT_8" hidden="1">'[4]A11'!#REF!</definedName>
    <definedName name="_99__123Graph_C_CURRENT_9" hidden="1">'[4]A11'!#REF!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_xlfn.AVERAGEIF" hidden="1">#NAME?</definedName>
    <definedName name="_xlnm.Print_Area" localSheetId="2">'Men'!$A$1:$AG$39</definedName>
    <definedName name="_xlnm.Print_Area" localSheetId="1">'Total'!$A$1:$AG$39</definedName>
    <definedName name="_xlnm.Print_Area" localSheetId="3">'Women'!$A$1:$AG$39</definedName>
    <definedName name="DME_BeforeCloseCompleted" hidden="1">"False"</definedName>
    <definedName name="DME_Dirty" hidden="1">"False"</definedName>
    <definedName name="DME_LocalFile" hidden="1">"True"</definedName>
    <definedName name="FIG2wp1" hidden="1">#REF!</definedName>
    <definedName name="HTML_CodePage" hidden="1">1252</definedName>
    <definedName name="HTML_Control" hidden="1">{"'43'!$A$2:$G$17"}</definedName>
    <definedName name="HTML_control2" hidden="1">{"'43'!$A$2:$G$17"}</definedName>
    <definedName name="HTML_Description" hidden="1">""</definedName>
    <definedName name="HTML_Email" hidden="1">""</definedName>
    <definedName name="HTML_Header" hidden="1">"43"</definedName>
    <definedName name="HTML_LastUpdate" hidden="1">"6/5/98"</definedName>
    <definedName name="HTML_LineAfter" hidden="1">FALSE</definedName>
    <definedName name="HTML_LineBefore" hidden="1">FALSE</definedName>
    <definedName name="HTML_Name" hidden="1">"Ministry of Education"</definedName>
    <definedName name="HTML_OBDlg2" hidden="1">TRUE</definedName>
    <definedName name="HTML_OBDlg4" hidden="1">TRUE</definedName>
    <definedName name="HTML_OS" hidden="1">0</definedName>
    <definedName name="HTML_PathFile" hidden="1">"I:\WORKING\EDSTATS\table43.htm"</definedName>
    <definedName name="HTML_Title" hidden="1">"table43"</definedName>
    <definedName name="tabx" hidden="1">{"g95_96m1",#N/A,FALSE,"Graf(95+96)M";"g95_96m2",#N/A,FALSE,"Graf(95+96)M";"g95_96mb1",#N/A,FALSE,"Graf(95+96)Mb";"g95_96mb2",#N/A,FALSE,"Graf(95+96)Mb";"g95_96f1",#N/A,FALSE,"Graf(95+96)F";"g95_96f2",#N/A,FALSE,"Graf(95+96)F";"g95_96fb1",#N/A,FALSE,"Graf(95+96)Fb";"g95_96fb2",#N/A,FALSE,"Graf(95+96)Fb"}</definedName>
    <definedName name="temp" hidden="1">'[4]A11'!#REF!</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s>
  <calcPr fullCalcOnLoad="1"/>
</workbook>
</file>

<file path=xl/sharedStrings.xml><?xml version="1.0" encoding="utf-8"?>
<sst xmlns="http://schemas.openxmlformats.org/spreadsheetml/2006/main" count="893" uniqueCount="478">
  <si>
    <t>OECD Codes</t>
  </si>
  <si>
    <t>OECD Activity categories</t>
  </si>
  <si>
    <t>paid work (all jobs)</t>
  </si>
  <si>
    <t>time in school or classes</t>
  </si>
  <si>
    <t>routine housework</t>
  </si>
  <si>
    <t>shopping</t>
  </si>
  <si>
    <t>care for household members</t>
  </si>
  <si>
    <t>care for non household members</t>
  </si>
  <si>
    <t>volunteering</t>
  </si>
  <si>
    <t>sleeping</t>
  </si>
  <si>
    <t>eating &amp; drinking</t>
  </si>
  <si>
    <t>sports</t>
  </si>
  <si>
    <t>participating / attending events</t>
  </si>
  <si>
    <t>visiting or entertaining friends</t>
  </si>
  <si>
    <t>TV or radio at home</t>
  </si>
  <si>
    <t>Other leisure activities</t>
  </si>
  <si>
    <t>other (no categories)</t>
  </si>
  <si>
    <t>Unpaid work</t>
  </si>
  <si>
    <t>religious / spiritual activities and civic obligations</t>
  </si>
  <si>
    <t>travel related to household activities</t>
  </si>
  <si>
    <t>travel to and from work/study</t>
  </si>
  <si>
    <t>personal, household, and medical services + travel related to personal care</t>
  </si>
  <si>
    <t>research/homework</t>
  </si>
  <si>
    <t>Paid work or study</t>
  </si>
  <si>
    <t>Personal care</t>
  </si>
  <si>
    <t>Leisure</t>
  </si>
  <si>
    <t>Hungary</t>
  </si>
  <si>
    <t>Netherlands</t>
  </si>
  <si>
    <t>1999-2000</t>
  </si>
  <si>
    <t>2001-02</t>
  </si>
  <si>
    <t>2000-01</t>
  </si>
  <si>
    <t>2003-04</t>
  </si>
  <si>
    <t>Portugal</t>
  </si>
  <si>
    <t>Belgium</t>
  </si>
  <si>
    <t>Finland</t>
  </si>
  <si>
    <t>France</t>
  </si>
  <si>
    <t>Germany</t>
  </si>
  <si>
    <t>Estonia</t>
  </si>
  <si>
    <t>Italy</t>
  </si>
  <si>
    <t>Norway</t>
  </si>
  <si>
    <t>Spain</t>
  </si>
  <si>
    <t>Poland</t>
  </si>
  <si>
    <t>Sweden</t>
  </si>
  <si>
    <t>Slovenia</t>
  </si>
  <si>
    <t>Australia</t>
  </si>
  <si>
    <t>Canada</t>
  </si>
  <si>
    <t>Japan</t>
  </si>
  <si>
    <t>Korea</t>
  </si>
  <si>
    <t>New Zealand</t>
  </si>
  <si>
    <t>T</t>
  </si>
  <si>
    <t>Total</t>
  </si>
  <si>
    <t>China</t>
  </si>
  <si>
    <t>2005-06</t>
  </si>
  <si>
    <t>Mexico</t>
  </si>
  <si>
    <t>United Kingdom</t>
  </si>
  <si>
    <t>United States</t>
  </si>
  <si>
    <t>Other</t>
  </si>
  <si>
    <t>Ireland</t>
  </si>
  <si>
    <t>Turkey</t>
  </si>
  <si>
    <t>15-74 !!</t>
  </si>
  <si>
    <t>15+ !!</t>
  </si>
  <si>
    <t>South Africa</t>
  </si>
  <si>
    <t>India</t>
  </si>
  <si>
    <t>Austria</t>
  </si>
  <si>
    <t>2008-09</t>
  </si>
  <si>
    <t>Denmark</t>
  </si>
  <si>
    <t>2009-10</t>
  </si>
  <si>
    <t>-</t>
  </si>
  <si>
    <t>2.3.1</t>
  </si>
  <si>
    <t>2.3.2</t>
  </si>
  <si>
    <t>child care</t>
  </si>
  <si>
    <t>adult care</t>
  </si>
  <si>
    <t>job search</t>
  </si>
  <si>
    <t xml:space="preserve">France </t>
  </si>
  <si>
    <t>other paid work or study-related</t>
  </si>
  <si>
    <t>other unpaid</t>
  </si>
  <si>
    <t>2008-9</t>
  </si>
  <si>
    <t>2008/09</t>
  </si>
  <si>
    <t xml:space="preserve">United Kingdom </t>
  </si>
  <si>
    <t>na</t>
  </si>
  <si>
    <t>..</t>
  </si>
  <si>
    <t>25-64</t>
  </si>
  <si>
    <t>16-74</t>
  </si>
  <si>
    <t xml:space="preserve">Note: OECD estimates based on national time use surveys. Methodological documentation on national time-use surveys used for the estimates is in Miranda V. (2011) "Cooking, Caring and Volunteering: Unpaid Work Around the World", Miranda, V. (2011), "Cooking, Caring and Volunteering: Unpaid Work Around the World", OECD Social, Employment and Migration Working Papers, No. 116, OECD Publishing. doi: 10.1787/5kghrjm8s142-en . The classification of activities tends to differ across countries:the assignment of time allocated to the activity categories defined by the OECD can only be approximated in some countries where highly detailed data are not available. Caution is thus needed in cross-country comparisons whenever the differences in minutes are not large.   </t>
  </si>
  <si>
    <t>Data are normalized to 1440 minutes per day. In other words, for those countries for which the time use does not sum up to 1440 minutes, the missing minutes are equally distributed across all activities</t>
  </si>
  <si>
    <t>16-74, not normalized to 1440 minutes</t>
  </si>
  <si>
    <t>OECD 26</t>
  </si>
  <si>
    <t>Australian TUS Activity Categories</t>
  </si>
  <si>
    <t>Austria Activity Categories</t>
  </si>
  <si>
    <t>Canada TUS Activity Categories</t>
  </si>
  <si>
    <t>China TUS Activity Categories</t>
  </si>
  <si>
    <t>Denmark Activity Categories</t>
  </si>
  <si>
    <t>Hungary TUS Activity Categories</t>
  </si>
  <si>
    <t>India Activity Categories</t>
  </si>
  <si>
    <t>Ireland TBO Activity Categories</t>
  </si>
  <si>
    <t>Japan TUS Activity Categories</t>
  </si>
  <si>
    <t>Korean TUS Activity Categories</t>
  </si>
  <si>
    <t>Mexico Activity Categories</t>
  </si>
  <si>
    <t>Netherlands TBO Activity Categories</t>
  </si>
  <si>
    <t>New Zealand TUS Activity Categories</t>
  </si>
  <si>
    <t>Portugal TUS Activity Categories</t>
  </si>
  <si>
    <t>South Africa Activity Categories</t>
  </si>
  <si>
    <t>Turkey Activity Categories</t>
  </si>
  <si>
    <t>US Activity Categories</t>
  </si>
  <si>
    <t>• Paid work or study</t>
  </si>
  <si>
    <t>A. work-related activities</t>
  </si>
  <si>
    <t>main job + other job + unpaid work in family business or farm + work breaks + job search + job related training + other</t>
  </si>
  <si>
    <t>32-55 + 82-100</t>
  </si>
  <si>
    <t>Work for pay at main job + other jobs + overtime work + looking for work + unpaid work in family business/farm + travel during work + waiting/delays at work + meals/snacks at work + idle time before/after work + coffee/other breaks + other work activity</t>
  </si>
  <si>
    <t>employment activities + family business + unclassified paid work</t>
  </si>
  <si>
    <t>100-139</t>
  </si>
  <si>
    <t>main and second job + activities related to employment</t>
  </si>
  <si>
    <t>main job + income-supplementing work + unpaid work</t>
  </si>
  <si>
    <t>I + II + III (except for 119 + 129 + 139 + 149 + 159 + 169 + 219 + 229 + 319 + 329) + 751</t>
  </si>
  <si>
    <t>paid employment + 1/2 breaks from work or study</t>
  </si>
  <si>
    <t>main job related + second job related + other activities related to work</t>
  </si>
  <si>
    <t>Employed/Self-employed work + Unpaid work  + Job search + Other employment activities</t>
  </si>
  <si>
    <t>4.3 + 4.6</t>
  </si>
  <si>
    <t>paid work + travel during main job + travel during other job</t>
  </si>
  <si>
    <t>work for pay/profit + education in work time + job search activities + other labour force activity</t>
  </si>
  <si>
    <t>professional work</t>
  </si>
  <si>
    <t>1 (except 180) + 2 (except 280) + 3 (except 380) + 740</t>
  </si>
  <si>
    <t>employment</t>
  </si>
  <si>
    <t>t05</t>
  </si>
  <si>
    <t>associated travel (employment &amp; education)</t>
  </si>
  <si>
    <t>56-67 + 112-124</t>
  </si>
  <si>
    <t>travel to/from work + travel for education</t>
  </si>
  <si>
    <t>travel related to paid work + travel related to learning &amp; training</t>
  </si>
  <si>
    <t>911-922</t>
  </si>
  <si>
    <t>travel to/from work + travel related to study</t>
  </si>
  <si>
    <t>1/2 travel</t>
  </si>
  <si>
    <t>119 + 129 + 139 + 149 + 159 + 169 + 219 + 229 + 319 + 329 + 791 + 892</t>
  </si>
  <si>
    <t>commuting to/from work + communiting to/from school</t>
  </si>
  <si>
    <t>travel (commuting and other employment related + school/university)</t>
  </si>
  <si>
    <t>4.4 + 5.2.3</t>
  </si>
  <si>
    <t>travel to/from work + travel to/from study + travel related to free study</t>
  </si>
  <si>
    <t>travel associated with labour force activity &amp; education</t>
  </si>
  <si>
    <t>travel from/to employment</t>
  </si>
  <si>
    <t>180 + 280 + 380 + 780</t>
  </si>
  <si>
    <t>t1805-06</t>
  </si>
  <si>
    <t>attendance educational courses + breaks + other + attendance at recreational courses</t>
  </si>
  <si>
    <t>69-75 + 80-81 + 101-105 + 108-111</t>
  </si>
  <si>
    <t>full-time classes + other classes + credit courses on TV + special lectures + meals/snack/coffee at school + breaks/waiting for class + special interest classes + other study</t>
  </si>
  <si>
    <t>learning &amp; training</t>
  </si>
  <si>
    <t>200 + 210 + 211 + 221</t>
  </si>
  <si>
    <t>school or university + free time study</t>
  </si>
  <si>
    <t>study</t>
  </si>
  <si>
    <t>711 + 731 + 741 + 761 + 771</t>
  </si>
  <si>
    <t>study, education + 1/2 breaks from work or study</t>
  </si>
  <si>
    <t>classes and related activities + study with private teacher + rest from schoolwork + studies and researches (excluding homework)</t>
  </si>
  <si>
    <t>study at school/university + privat lessons + other study + adults free time study</t>
  </si>
  <si>
    <t>5.2.1</t>
  </si>
  <si>
    <t>formal education + work-related training not in work time + informal education + other education</t>
  </si>
  <si>
    <t>classes + travel as part of study</t>
  </si>
  <si>
    <t>710 + 730 + 790</t>
  </si>
  <si>
    <t>education</t>
  </si>
  <si>
    <t>t0601 + t0602 + t0604 + t0699 + t160103</t>
  </si>
  <si>
    <t>homework/study/research</t>
  </si>
  <si>
    <t>76-79 + 106-107</t>
  </si>
  <si>
    <t>homework</t>
  </si>
  <si>
    <t>N/A</t>
  </si>
  <si>
    <t>212 + 219</t>
  </si>
  <si>
    <t>721 + 781</t>
  </si>
  <si>
    <t>5.2.2</t>
  </si>
  <si>
    <t>t0603</t>
  </si>
  <si>
    <t>• Unpaid work</t>
  </si>
  <si>
    <t>B. unpaid activities</t>
  </si>
  <si>
    <t>B. household activities</t>
  </si>
  <si>
    <t>food/drink preparation + laundry + other housework + grounds/animal care + home maintenance + household management + other</t>
  </si>
  <si>
    <t>126-180 + 202-214</t>
  </si>
  <si>
    <t>meal preparation + baking + food cleanup + indoor cleaning + outdoor cleaning + laundry, ironing &amp; folding + mending/shoe care + dressmaking &amp; sewing + interior maintenance + exterior maintenance + vehicle maintenance + other home improvements + gardening</t>
  </si>
  <si>
    <t>preparing food &amp; clean-up + cleaning + laundry + pet care + repair &amp; maintenance + household management + unclassified housework + unclassified unpaid work</t>
  </si>
  <si>
    <t>300-359 + 370 + 620-629</t>
  </si>
  <si>
    <t>food preparation + dish washing + cleaning dwelling + other household upkeep + laundry + ironing + gardening + walking the dog + tending to domestic animals + caring for pets + construction &amp; repair + other domestic work</t>
  </si>
  <si>
    <t>household care + maintenance</t>
  </si>
  <si>
    <t>411 + 421 + 422 + 431 + 451 + 461 + 471 + 491</t>
  </si>
  <si>
    <t>cooking + cleaning + house repairs</t>
  </si>
  <si>
    <t xml:space="preserve">management of meals + making sweets + gardening + household upkeep + care of clothing + making clothing + building and repairing + vehicle maintenance + household management + Making sweets as hobbies + Productive + Gardening as hobbies + Caring for pets </t>
  </si>
  <si>
    <t>food preparation/clean-up + laundry &amp; clothes care + cleaning &amp; arrangements + house upkeep + household management + other household care activities</t>
  </si>
  <si>
    <t>5.1 + 5.3 + 5.4 + 5.5 (except for 5.5.5) + 5.6 + 5.9.1 + 5.9.2</t>
  </si>
  <si>
    <t>food preparation + cleaning + clothes + gardening &amp; pet caring + construction &amp; repair + household management + other domestic work</t>
  </si>
  <si>
    <t>food/drink preparation &amp; clean up + indoor cleaning &amp; laundry + grounds maintenance + home maintenance + household administration + production of household goods + gathering and collecting food for household consumption</t>
  </si>
  <si>
    <t>food preparation &amp; additional activities + household upkeep + preparation &amp; treatment of clothing &amp; footwear + gardening &amp; pet care + construction &amp; repairs + household management</t>
  </si>
  <si>
    <t>410-430 + 450-470 + 490-491</t>
  </si>
  <si>
    <t>food management + household care + laundry &amp; ironing + garden work &amp; animal care + construction &amp; repairs + household management</t>
  </si>
  <si>
    <t>t02 + t09+ t1001 + t100304 + t100399 + t1004 + t1099 + t160106 + t160108-99 + t1602-99</t>
  </si>
  <si>
    <t>purchasing goods &amp; services</t>
  </si>
  <si>
    <t>181-190</t>
  </si>
  <si>
    <t xml:space="preserve">groceries + everyday goods + take-out food + reantal of video + shopping durable household goods + personal care services + financial services + government services + adult medical and dental care + other professional service + automotive maintenance and </t>
  </si>
  <si>
    <t>purchase of goods &amp; services</t>
  </si>
  <si>
    <t>360-369</t>
  </si>
  <si>
    <t>shopping &amp; services</t>
  </si>
  <si>
    <t>shopping, messages/errands &amp; appointments</t>
  </si>
  <si>
    <t>shopping and using services</t>
  </si>
  <si>
    <t>Purchasing goods related to job + Purchasing goods related to study + purchasing goods for household care + Purchasing related to social life/recreation</t>
  </si>
  <si>
    <t>5.5.5 + 5.7 + 5.8 + 5.9.3</t>
  </si>
  <si>
    <t>440-448</t>
  </si>
  <si>
    <t>shopping and services</t>
  </si>
  <si>
    <t>t07 + t08 + t160104</t>
  </si>
  <si>
    <t>childcare + caring for adults</t>
  </si>
  <si>
    <t>230-261</t>
  </si>
  <si>
    <t xml:space="preserve">baby/child care + putting children to bed + getting children ready for school + personal care for children of the household + helping/teaching children+ readning/talking with children + playing with children + medical care for household children + unpaid </t>
  </si>
  <si>
    <t>care of family members</t>
  </si>
  <si>
    <t>380-391</t>
  </si>
  <si>
    <t>physical care &amp; supervision of a child + teaching, reading, talking to a child</t>
  </si>
  <si>
    <t>childcare</t>
  </si>
  <si>
    <t>511 + 521 + 531 + 541 + 551 + 561 + 562 + 591</t>
  </si>
  <si>
    <t>childcare + playing and talking with children + caring for adults</t>
  </si>
  <si>
    <t>care of family member + care child + physical care or supervision child + reading, playing, talking with child + accompanying child + teaching child</t>
  </si>
  <si>
    <t>family care</t>
  </si>
  <si>
    <t>5.10 (except for 5.10.6) + 5.11 + 5.12.2+ 5.12.3 + 5.12.4 + 5.13.1</t>
  </si>
  <si>
    <t>child care + care adult household members</t>
  </si>
  <si>
    <t>physical care + available for care + playing + teaching + helping with educational activities + other caring</t>
  </si>
  <si>
    <t>childcare + care &amp; assistance for adult family</t>
  </si>
  <si>
    <t>5 (except 580)</t>
  </si>
  <si>
    <t>childcare + adult care</t>
  </si>
  <si>
    <t>t03 + t160107</t>
  </si>
  <si>
    <t>270-275</t>
  </si>
  <si>
    <t>housework &amp; cooking assistance + house maintenance &amp; repair assistance + unpaid babysitting + transportation assistance + care for disabled/ill + correspondence assistance + unpaid help for business/farm + other unpaid help</t>
  </si>
  <si>
    <t>care of non-family members</t>
  </si>
  <si>
    <t>420-429</t>
  </si>
  <si>
    <t>informal help to other households</t>
  </si>
  <si>
    <t>581 + 671</t>
  </si>
  <si>
    <t>helping/doing favors for friends/neighbours</t>
  </si>
  <si>
    <t>5.15.1 + 5.15.2</t>
  </si>
  <si>
    <t>informal unpaid work</t>
  </si>
  <si>
    <t>671-674</t>
  </si>
  <si>
    <t>t04</t>
  </si>
  <si>
    <t>voluntary work</t>
  </si>
  <si>
    <t>262-269</t>
  </si>
  <si>
    <t>volunteer work + meals/snacks/coffee at volunteer work</t>
  </si>
  <si>
    <t>community services &amp; public service activities</t>
  </si>
  <si>
    <t>400-419</t>
  </si>
  <si>
    <t>organisational work</t>
  </si>
  <si>
    <t>611 + 621 + 631 + 641 + 681</t>
  </si>
  <si>
    <t>voluntary activity</t>
  </si>
  <si>
    <t>volunteer activities</t>
  </si>
  <si>
    <t>unpaid voluntary work</t>
  </si>
  <si>
    <t>5.15.3</t>
  </si>
  <si>
    <t>formal unpaid work</t>
  </si>
  <si>
    <t>other civil activities &amp; volunteering</t>
  </si>
  <si>
    <t>480 + 610-630 + 690</t>
  </si>
  <si>
    <t>1/2 volunteer work &amp; meetings</t>
  </si>
  <si>
    <t>t15</t>
  </si>
  <si>
    <t>associated travel (housework + childcare + shopping + volunteering)</t>
  </si>
  <si>
    <t>287-304</t>
  </si>
  <si>
    <t>travel for domestic work + travel household child + travel household adults + travel for goods &amp; services + travel for civic and voluntary activity</t>
  </si>
  <si>
    <t>travel related to unpaid work</t>
  </si>
  <si>
    <t>931-942</t>
  </si>
  <si>
    <t>travel related to shopping + transporting a child + other domestic travel</t>
  </si>
  <si>
    <t>481 + 571 + 572 + 691</t>
  </si>
  <si>
    <t>transporting child + travel related to housework + travel related to volunteer activities</t>
  </si>
  <si>
    <t>travel related to household care + travel related to family care + travel related to voluntary work &amp; community participation</t>
  </si>
  <si>
    <t>5.12.1 + 5.14.1</t>
  </si>
  <si>
    <t>travel related to domesic work + travel related to shopping &amp; services + travel related to childcare + travel related to adultcare + travel related to voluntary work + travel related to informal help</t>
  </si>
  <si>
    <t>travel associated with household work + caregiving for household members + purchasing goods &amp; services</t>
  </si>
  <si>
    <t>t1802-04 + t1807 + t1809 + t181001 + t1815</t>
  </si>
  <si>
    <t>• Personal care</t>
  </si>
  <si>
    <t>C. personal care activities</t>
  </si>
  <si>
    <t>sleeping + sleeplessness</t>
  </si>
  <si>
    <t>2-10</t>
  </si>
  <si>
    <t>night sleep + incidental sleep</t>
  </si>
  <si>
    <t>10 + 11 + 12</t>
  </si>
  <si>
    <t>sleep</t>
  </si>
  <si>
    <t>personal care</t>
  </si>
  <si>
    <t>911 + 982</t>
  </si>
  <si>
    <t>sleep related</t>
  </si>
  <si>
    <t>5.21.1</t>
  </si>
  <si>
    <t>sleep + nap</t>
  </si>
  <si>
    <t>t0101</t>
  </si>
  <si>
    <t>eating/drinking</t>
  </si>
  <si>
    <t>11-14</t>
  </si>
  <si>
    <t>meals at home + other meals at another place + restaurant meals</t>
  </si>
  <si>
    <t>eating</t>
  </si>
  <si>
    <t>921 + 922</t>
  </si>
  <si>
    <t>eating/drinking/having a meal</t>
  </si>
  <si>
    <t>meals</t>
  </si>
  <si>
    <t>5.21.2</t>
  </si>
  <si>
    <t>t11</t>
  </si>
  <si>
    <t>personal hygiene + healtcare + associated travel</t>
  </si>
  <si>
    <t>15-30 + 191-195</t>
  </si>
  <si>
    <t>washing/dressing + personal medical care + private prayer/meditation + travel to restaurant meals + travel for other personal activities</t>
  </si>
  <si>
    <t>health activities + travel + unclassified personal activities</t>
  </si>
  <si>
    <t>30 + 31 + 39 + 901</t>
  </si>
  <si>
    <t>other personal care + unspecified travel</t>
  </si>
  <si>
    <t>931 + 941 + 942 + 981 + 991</t>
  </si>
  <si>
    <t>physical care</t>
  </si>
  <si>
    <t>personal hygiene + health care + travel related to personal care</t>
  </si>
  <si>
    <t>5.21.3 + 5.21.5</t>
  </si>
  <si>
    <t>other personal care + travel related to personal care</t>
  </si>
  <si>
    <t>hygiene + private activities + personal medical care + travel + other</t>
  </si>
  <si>
    <t>personal hygiene + personal services + other personal care</t>
  </si>
  <si>
    <t>30-48 + 80 + 90</t>
  </si>
  <si>
    <t>t0102&gt;99+ t160105 + t1801 + t1808 + t1811</t>
  </si>
  <si>
    <t>• Leisure</t>
  </si>
  <si>
    <t>D. relaxing and leisure</t>
  </si>
  <si>
    <t>sport &amp; outdoor activities</t>
  </si>
  <si>
    <t>325-341</t>
  </si>
  <si>
    <t>coaching + sports</t>
  </si>
  <si>
    <t>600-619 + 631 + 982</t>
  </si>
  <si>
    <t>walking and hiking + other sports &amp; outdoor activities</t>
  </si>
  <si>
    <t>sports and related activities</t>
  </si>
  <si>
    <t>822 + 932</t>
  </si>
  <si>
    <t>playing sports, exercise and outdoor activity</t>
  </si>
  <si>
    <t>sports and outdoor activities</t>
  </si>
  <si>
    <t>playing organised sport + exercise + taking part in performing arts</t>
  </si>
  <si>
    <t>t1301 + t130301 + t130401</t>
  </si>
  <si>
    <t>visiting entertainment</t>
  </si>
  <si>
    <t>306-324</t>
  </si>
  <si>
    <t>professional sports event + amateur sports event + pop music/concerts + fairs/festivals + zoos + movies + opera/ballet/theatre  + museums + art galleries + heritage site + other social gatherings</t>
  </si>
  <si>
    <t>go out to visit</t>
  </si>
  <si>
    <t>520-529</t>
  </si>
  <si>
    <t>entertainment &amp; culture</t>
  </si>
  <si>
    <t>entertainment</t>
  </si>
  <si>
    <t>811 + 813 + 832</t>
  </si>
  <si>
    <t>eating out/going to the pub + going out</t>
  </si>
  <si>
    <t>Ceremonial occasions + communication with a family member + telephone conversation + Communication by computing and by correspondance + entertainment &amp; culture</t>
  </si>
  <si>
    <t>entertainment as spectator</t>
  </si>
  <si>
    <t>social entertainment</t>
  </si>
  <si>
    <t>entertainment &amp; culture + passive recreation + 1/2 other social life &amp; entertainment</t>
  </si>
  <si>
    <t>810 + 870</t>
  </si>
  <si>
    <t>recreation &amp; culture</t>
  </si>
  <si>
    <t>t1204 + t120504 + t1302 + t130302-99 + t130402-99 + t1399</t>
  </si>
  <si>
    <t>socialising + negative social activities</t>
  </si>
  <si>
    <t>216-229</t>
  </si>
  <si>
    <t>socializing with friends/relatives + socializing at bars + talking/conversations + telephone conversation</t>
  </si>
  <si>
    <t>social interaction</t>
  </si>
  <si>
    <t>500-519</t>
  </si>
  <si>
    <t xml:space="preserve">visits and feasts + other social life </t>
  </si>
  <si>
    <t>social life</t>
  </si>
  <si>
    <t>814 + 951</t>
  </si>
  <si>
    <t>spending time/chatting with family, friends, neighbours + phoning/texting family, friends, neighbours</t>
  </si>
  <si>
    <t>Association by meeting someone</t>
  </si>
  <si>
    <t>social activities</t>
  </si>
  <si>
    <t>5.14.2 + 5.16.1</t>
  </si>
  <si>
    <t xml:space="preserve">social life </t>
  </si>
  <si>
    <t>attending weddings, funerals and other</t>
  </si>
  <si>
    <t>social life + 1/2 other social life &amp; entertainment</t>
  </si>
  <si>
    <t>831-833</t>
  </si>
  <si>
    <t>t1201&gt;02 + t120501&gt;02 + t160101&gt;02</t>
  </si>
  <si>
    <t>audio/visual media</t>
  </si>
  <si>
    <t>371-377</t>
  </si>
  <si>
    <t>listening to radio + watching TV + watching movies + listening to CDs</t>
  </si>
  <si>
    <t>watching TV + listening to the radio</t>
  </si>
  <si>
    <t>821-832</t>
  </si>
  <si>
    <t>TV &amp; video + Radio &amp; music</t>
  </si>
  <si>
    <t>listening to the radio + watching TV/video</t>
  </si>
  <si>
    <t>852 + 853</t>
  </si>
  <si>
    <t>watching TV</t>
  </si>
  <si>
    <t>Watching TV + Watching video and DVDs + Listening to the radio + Listening to recordings</t>
  </si>
  <si>
    <t>TV + Video &amp; DVD + Radio + CDs</t>
  </si>
  <si>
    <t>5.20.2 + 5.20.3</t>
  </si>
  <si>
    <t>TV &amp; video &amp; DVD + Radio &amp; music</t>
  </si>
  <si>
    <t>watching TV/video + listening music/radio</t>
  </si>
  <si>
    <t>TV &amp; video + music + 1/2 other reading &amp; audovisual</t>
  </si>
  <si>
    <t>920 + 930</t>
  </si>
  <si>
    <t>TV &amp; video + radio &amp; music</t>
  </si>
  <si>
    <t>t120303&gt;05</t>
  </si>
  <si>
    <t>associated travel (leisure) + recreation &amp; leisure + games/hobbies/arts/crafts + other free time + talking &amp; writing/reading own correspondance + travel</t>
  </si>
  <si>
    <t>342-370 + 378-412</t>
  </si>
  <si>
    <t>casino/bingo + travel related to sports/events + travel for socializing + hobbies + domestic home crafts + music/theatre/dance + games + videogames + computer use + pleasure drives + other sports/active leisure + travel for sports/active leisure + reading</t>
  </si>
  <si>
    <t>reading book + internet + card games + travel + smoking</t>
  </si>
  <si>
    <t>531 + 700-819 + 951-981 + 998</t>
  </si>
  <si>
    <t>handicraft + resting + computer and video games + other computing + other hobbies &amp; games + reading books + other reading + unspecified leisure + travel related to leisure</t>
  </si>
  <si>
    <t>reading (newspapers, journals, books) + other hobbies + other free time activities</t>
  </si>
  <si>
    <t>821 + 831 + 841 + 851 + 861 + 862 + 863 + 871 + 891 + 961</t>
  </si>
  <si>
    <t>resting/relaxing + reading &amp; listening music + computer/internet for personal us + hobbies and other leisure activities</t>
  </si>
  <si>
    <t>Arts + Hobbies (collecting and computing) + Games + Drive for pleasure + Other hobbies and amusements + Reading books + Reading newspapers or magazines + resting-time out + travel related to hobbies</t>
  </si>
  <si>
    <t>mass media (newspaper, magazine, internet) + hobbies, games &amp; other + other leisure + travel related to leisure</t>
  </si>
  <si>
    <t>5.18 + 5.20.1 + 5.20.4 + 5.21.4</t>
  </si>
  <si>
    <t>resting + hobbies and games + reading + unspecified leisure + travel related to social life + travel related to entertainment &amp; culture + travel related to sports + travel related to hobbies + travel related to moving or holidays + travelling for fun + un</t>
  </si>
  <si>
    <t xml:space="preserve">hobbies &amp; games + gambling + travel associated with sports &amp; hobbies + pleasure drives/cruises + reading + accessing internet + thinking + smoking + travel associated with mass media &amp; free time + other mass media &amp; free time </t>
  </si>
  <si>
    <t>hobbies &amp; games + reading + 1/2 other reading &amp; audovisual + travel as a goal</t>
  </si>
  <si>
    <t>840 + 860 + 880 + 890 + 910 + 940-990 + 50</t>
  </si>
  <si>
    <t>rest &amp; holiday + hobbies &amp; games + reading</t>
  </si>
  <si>
    <t>t120301&gt;02 + t120306&gt;99 + t120503 + t120599 + t1299 + t1812-13</t>
  </si>
  <si>
    <t>E. Not classified elsewhere</t>
  </si>
  <si>
    <t>religious activities</t>
  </si>
  <si>
    <t>276-279</t>
  </si>
  <si>
    <t>professional/union/general meetings + political /civic activity + child/youth/family organization + religious meetings + religious services + meals/snacks/coffee at religious services + fraternal/social organizations + support groups + other organizationa</t>
  </si>
  <si>
    <t>430-439 + 943</t>
  </si>
  <si>
    <t>participatory activities</t>
  </si>
  <si>
    <t>religious activity</t>
  </si>
  <si>
    <t>651 + 661 + 812 + 971</t>
  </si>
  <si>
    <t>social and religious activities</t>
  </si>
  <si>
    <t>community participation + religious activities</t>
  </si>
  <si>
    <t>5.16.2</t>
  </si>
  <si>
    <t>religious practice + maori events + civic responsability + meetings + travel + other</t>
  </si>
  <si>
    <t>civil activities</t>
  </si>
  <si>
    <t>650-660 + 820 + 60</t>
  </si>
  <si>
    <t>t1002 + t100305 + t14 + t181002-99 + t1814</t>
  </si>
  <si>
    <t>unspecified</t>
  </si>
  <si>
    <t>414-425</t>
  </si>
  <si>
    <t>unclassified individual activities</t>
  </si>
  <si>
    <t>900 + 995 + 999</t>
  </si>
  <si>
    <t>unspecified time use</t>
  </si>
  <si>
    <t>no activity</t>
  </si>
  <si>
    <t>other travel + survey and other</t>
  </si>
  <si>
    <t>waiting for vehicle + other travel</t>
  </si>
  <si>
    <t>unspecified travel + travel related to participatory activities + filling-in time diary + unspecified time use</t>
  </si>
  <si>
    <t>filling in time use diary + residual</t>
  </si>
  <si>
    <t>other travelling + unspecified activities</t>
  </si>
  <si>
    <t>t1816-99 + t50</t>
  </si>
  <si>
    <t>Notes</t>
  </si>
  <si>
    <t>caring for adults includes all adults, thus also non-household members</t>
  </si>
  <si>
    <t>there is no category "volunteering", only "community services &amp; public service activities</t>
  </si>
  <si>
    <t>caring for adults is included in "other domestic work" in category 2.1</t>
  </si>
  <si>
    <t>Notes: we don't have 2-digit activity classification and no information on what exactly is included in the categories, e.g. what is included in unpaid work?</t>
  </si>
  <si>
    <t xml:space="preserve">There are only 26 pre-coded categories for 15 minutes time-slots. This makes </t>
  </si>
  <si>
    <t>care for parents is considered to be "care for household members".</t>
  </si>
  <si>
    <t>time spent on travel is included in the respective category (except for paid work, some transport related to care)</t>
  </si>
  <si>
    <t>all travel is grouped under "other travelling", except for "travel as part of study" (put under 1.3), "travel from/to employment" (put under 1.2), "travel as a goal" (put under 4.5)</t>
  </si>
  <si>
    <t>eating is grouped under personal care</t>
  </si>
  <si>
    <t>This makes the grouping very difficult and inprecise</t>
  </si>
  <si>
    <t xml:space="preserve">In the Korean TUS there is no distinction between care for hh members vs. non-hh members. </t>
  </si>
  <si>
    <t>there is no category "unclassified time", but this could explain that the total is not equal to 1440</t>
  </si>
  <si>
    <t>as a result, all broad categories (1-4) are underreported in comparison with other countries</t>
  </si>
  <si>
    <t>There is only 1 category for travel, I attributed half of it to unpaid work and the other half to paid work as these are the largest travel categories in general.</t>
  </si>
  <si>
    <t>If the parents don't live in the hh, then this type of care would be considered as "care for non-hh members" in other countries!</t>
  </si>
  <si>
    <t>there is no category "volunteering", only the group "unclassified" in "civil activities &amp; volunteering" - which according to the manual should contain "work for organisations"</t>
  </si>
  <si>
    <t>Activities connected with job seeking</t>
  </si>
  <si>
    <t>HETUS Activity Categories (European countries)</t>
  </si>
  <si>
    <t>Rest from work</t>
  </si>
  <si>
    <t>other unpaid activities</t>
  </si>
  <si>
    <t>Other housework</t>
  </si>
  <si>
    <t xml:space="preserve">t504 </t>
  </si>
  <si>
    <t>t59999</t>
  </si>
  <si>
    <t>Norway TUS Activity Category</t>
  </si>
  <si>
    <t>Sweden TUS Activity</t>
  </si>
  <si>
    <t>gainful employment</t>
  </si>
  <si>
    <t>commuting, travel for study</t>
  </si>
  <si>
    <t>housekeeping, maintenance</t>
  </si>
  <si>
    <t>purchases</t>
  </si>
  <si>
    <t>caring for children, caring for others</t>
  </si>
  <si>
    <t>travel related to housework</t>
  </si>
  <si>
    <t>other homework</t>
  </si>
  <si>
    <t>travel for personal care</t>
  </si>
  <si>
    <t>association, entertainment</t>
  </si>
  <si>
    <t>socialising</t>
  </si>
  <si>
    <t>tv radio</t>
  </si>
  <si>
    <t>(free time total - sports - association - entertainment - socialising - tv and radio)</t>
  </si>
  <si>
    <t>Income-producing work, travel to/from work etc. in total</t>
  </si>
  <si>
    <t>Travel to/from work</t>
  </si>
  <si>
    <t>Education, total</t>
  </si>
  <si>
    <t>House work, Maintenance</t>
  </si>
  <si>
    <t>Shopping and services</t>
  </si>
  <si>
    <t>Family care</t>
  </si>
  <si>
    <t>Travels connected to household work</t>
  </si>
  <si>
    <t>Other household work</t>
  </si>
  <si>
    <t>Night sleep</t>
  </si>
  <si>
    <t>Meals</t>
  </si>
  <si>
    <t>Other personal care</t>
  </si>
  <si>
    <t>Sports and outdoor activities</t>
  </si>
  <si>
    <t>Entertainment and culture</t>
  </si>
  <si>
    <t>Socializing</t>
  </si>
  <si>
    <t>Television viewing</t>
  </si>
  <si>
    <t>Reading, Travels connected to leisure time activities</t>
  </si>
  <si>
    <t>C. Leisure time, total</t>
  </si>
  <si>
    <t>PROVISIONAL ESTIMATES. Estimates are obtained for pre-defined tabulations on Statistics Sweden's website: the level of aggregation of the tabulation makes the correspondence with the OECD classification less precise. The estimates will be updated as soon as microdata or more detailed aggregated data become available to the OECD.</t>
  </si>
  <si>
    <t>PROVISIONAL ESTIMATES. Estimates are obtained for pre-defined tabulations on Statistics Norway's website: the level of aggregation of the tabulation makes the correspondence with the OECD classification less precise. The estimates will be updated as soon as microdata or more detailed aggregated data become available to the OECD.</t>
  </si>
  <si>
    <t>REFERENCE AGE:</t>
  </si>
  <si>
    <t>Provisional. see note in sheet 'Activity Category'</t>
  </si>
  <si>
    <t xml:space="preserve">HETUS stands for Harmonised European Time Use Survey, a project aiming at harmonising time use statistics in the European Union. Estimates for Belgium, Estonia, France, Germany, Italy (2003), Poland, Slovenia and Spain are obtained from the HETUS tabulator at https://www.h2.scb.se/tus/tus/ </t>
  </si>
  <si>
    <t xml:space="preserve">OECD </t>
  </si>
  <si>
    <t>Gender data portal</t>
  </si>
  <si>
    <t>Time use across the world</t>
  </si>
  <si>
    <t>Please visit the OECD Gender data portal on www.oecd.org/gender for more indicators on gender equality</t>
  </si>
  <si>
    <t>Click here</t>
  </si>
  <si>
    <t>Average minutes spent in different activities (both weekdays and weekends)</t>
  </si>
  <si>
    <t>Men</t>
  </si>
  <si>
    <t>Women</t>
  </si>
  <si>
    <t xml:space="preserve"> Activity categories</t>
  </si>
  <si>
    <t>MEN &amp; WOMEN</t>
  </si>
  <si>
    <t xml:space="preserve">REFERENCE AGE: </t>
  </si>
  <si>
    <t>Average minutes spent in different activities (both weekdays and weekends), age 15-64</t>
  </si>
  <si>
    <t>Average minutes spent per day in different activities (both weekdays and weekends) - MEN aged 15-64</t>
  </si>
  <si>
    <t>Average minutes spent per day in different activities (both weekends and weekdays) - WOMEN Aged 15-64</t>
  </si>
  <si>
    <t xml:space="preserve">16-74, </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</si>
</sst>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_ ;[Red]\-0\ "/>
    <numFmt numFmtId="179" formatCode="0.0000"/>
    <numFmt numFmtId="180" formatCode="0.000"/>
    <numFmt numFmtId="181" formatCode="0.00000"/>
    <numFmt numFmtId="182" formatCode="0.0_ ;[Red]\-0.0\ "/>
    <numFmt numFmtId="183" formatCode="0.000000"/>
    <numFmt numFmtId="184" formatCode="0.0"/>
    <numFmt numFmtId="185" formatCode="0.00000000"/>
    <numFmt numFmtId="186" formatCode="0.0000000"/>
    <numFmt numFmtId="187" formatCode="&quot;¥&quot;#,##0;[Red]&quot;¥&quot;\-#,##0"/>
    <numFmt numFmtId="188" formatCode="&quot;¥&quot;#,##0.00;[Red]&quot;¥&quot;\-#,##0.00"/>
    <numFmt numFmtId="189" formatCode="\ ###,##0;&quot;-&quot;###,##0"/>
    <numFmt numFmtId="190" formatCode="##,##0.0;&quot;-&quot;#,##0.0"/>
    <numFmt numFmtId="191" formatCode="0.000000000000"/>
    <numFmt numFmtId="192" formatCode="&quot;Yes&quot;;&quot;Yes&quot;;&quot;No&quot;"/>
    <numFmt numFmtId="193" formatCode="&quot;True&quot;;&quot;True&quot;;&quot;False&quot;"/>
    <numFmt numFmtId="194" formatCode="&quot;On&quot;;&quot;On&quot;;&quot;Off&quot;"/>
    <numFmt numFmtId="195" formatCode="[$€-2]\ #,##0.00_);[Red]\([$€-2]\ #,##0.00\)"/>
    <numFmt numFmtId="196" formatCode="#\ ###\ ##0_-;\-#\ ###\ ##0_-;_-0_-;_-@_ "/>
    <numFmt numFmtId="197" formatCode="#,##0.0,_)"/>
    <numFmt numFmtId="198" formatCode="General_)"/>
    <numFmt numFmtId="199" formatCode="&quot;£&quot;#,##0.00;\-&quot;£&quot;#,##0.00"/>
    <numFmt numFmtId="200" formatCode="_-* #,##0_-;\-* #,##0_-;_-* &quot;-&quot;_-;_-@_-"/>
    <numFmt numFmtId="201" formatCode="_-* #,##0.00_-;\-* #,##0.00_-;_-* &quot;-&quot;??_-;_-@_-"/>
    <numFmt numFmtId="202" formatCode="#,##0.0"/>
    <numFmt numFmtId="203" formatCode="#,##0.000"/>
    <numFmt numFmtId="204" formatCode="#,##0.00__;\-#,##0.00__;#,##0.00__;@__"/>
    <numFmt numFmtId="205" formatCode="&quot;$&quot;#,##0\ ;\(&quot;$&quot;#,##0\)"/>
    <numFmt numFmtId="206" formatCode="_ * #,##0.00_ ;_ * \-#,##0.00_ ;_ * &quot;-&quot;??_ ;_ @_ "/>
    <numFmt numFmtId="207" formatCode="&quot;$&quot;#,##0_);\(&quot;$&quot;#,##0.0\)"/>
    <numFmt numFmtId="208" formatCode="_-&quot;$&quot;* #,##0_-;\-&quot;$&quot;* #,##0_-;_-&quot;$&quot;* &quot;-&quot;_-;_-@_-"/>
    <numFmt numFmtId="209" formatCode="_-&quot;$&quot;* #,##0.00_-;\-&quot;$&quot;* #,##0.00_-;_-&quot;$&quot;* &quot;-&quot;??_-;_-@_-"/>
    <numFmt numFmtId="210" formatCode="#\ ##0_-;\-#\ ##0_-;_-0_-;_-@_ "/>
    <numFmt numFmtId="211" formatCode="0.00_)"/>
    <numFmt numFmtId="212" formatCode="#,###.00;\-#,###.00"/>
    <numFmt numFmtId="213" formatCode="#,##0.0_____)"/>
    <numFmt numFmtId="214" formatCode="##0.0"/>
    <numFmt numFmtId="215" formatCode="###,000"/>
    <numFmt numFmtId="216" formatCode="_-* #,##0.00\ _k_r_-;\-* #,##0.00\ _k_r_-;_-* &quot;-&quot;??\ _k_r_-;_-@_-"/>
  </numFmts>
  <fonts count="141">
    <font>
      <sz val="10"/>
      <color theme="1"/>
      <name val="Arial"/>
      <family val="2"/>
    </font>
    <font>
      <sz val="10"/>
      <color indexed="8"/>
      <name val="Arial"/>
      <family val="2"/>
    </font>
    <font>
      <sz val="8"/>
      <name val="Arial"/>
      <family val="2"/>
    </font>
    <font>
      <b/>
      <sz val="8"/>
      <name val="Arial"/>
      <family val="2"/>
    </font>
    <font>
      <sz val="10"/>
      <name val="Helvetica"/>
      <family val="2"/>
    </font>
    <font>
      <sz val="10"/>
      <name val="ＭＳ 明朝"/>
      <family val="1"/>
    </font>
    <font>
      <sz val="11"/>
      <name val="ＭＳ Ｐゴシック"/>
      <family val="3"/>
    </font>
    <font>
      <sz val="8"/>
      <name val="ＭＳ 明朝"/>
      <family val="1"/>
    </font>
    <font>
      <u val="single"/>
      <sz val="10"/>
      <color indexed="12"/>
      <name val="Arial"/>
      <family val="2"/>
    </font>
    <font>
      <b/>
      <sz val="18"/>
      <color indexed="56"/>
      <name val="Cambria"/>
      <family val="2"/>
    </font>
    <font>
      <sz val="8"/>
      <color indexed="8"/>
      <name val="Arial"/>
      <family val="2"/>
    </font>
    <font>
      <sz val="10"/>
      <name val="Times New Roman"/>
      <family val="1"/>
    </font>
    <font>
      <u val="single"/>
      <sz val="11"/>
      <color indexed="36"/>
      <name val="‚l‚r ‚oƒSƒVƒbƒN"/>
      <family val="3"/>
    </font>
    <font>
      <sz val="11"/>
      <name val="‚l‚r ‚oƒSƒVƒbƒN"/>
      <family val="3"/>
    </font>
    <font>
      <sz val="11"/>
      <color indexed="8"/>
      <name val="Calibri"/>
      <family val="2"/>
    </font>
    <font>
      <sz val="11"/>
      <color indexed="9"/>
      <name val="Calibri"/>
      <family val="2"/>
    </font>
    <font>
      <sz val="7.5"/>
      <name val="Century Schoolbook"/>
      <family val="1"/>
    </font>
    <font>
      <sz val="11"/>
      <color indexed="10"/>
      <name val="Calibri"/>
      <family val="2"/>
    </font>
    <font>
      <sz val="7"/>
      <name val="Arial"/>
      <family val="2"/>
    </font>
    <font>
      <b/>
      <sz val="8"/>
      <color indexed="8"/>
      <name val="MS Sans Serif"/>
      <family val="2"/>
    </font>
    <font>
      <sz val="11"/>
      <name val="µ¸¿ò"/>
      <family val="0"/>
    </font>
    <font>
      <sz val="9"/>
      <color indexed="9"/>
      <name val="Times"/>
      <family val="1"/>
    </font>
    <font>
      <b/>
      <sz val="11"/>
      <color indexed="52"/>
      <name val="Calibri"/>
      <family val="2"/>
    </font>
    <font>
      <sz val="11"/>
      <color indexed="52"/>
      <name val="Calibri"/>
      <family val="2"/>
    </font>
    <font>
      <sz val="8"/>
      <color indexed="8"/>
      <name val="MS Sans Serif"/>
      <family val="2"/>
    </font>
    <font>
      <b/>
      <u val="single"/>
      <sz val="8.5"/>
      <color indexed="8"/>
      <name val="MS Sans Serif"/>
      <family val="2"/>
    </font>
    <font>
      <b/>
      <sz val="8.5"/>
      <color indexed="12"/>
      <name val="MS Sans Serif"/>
      <family val="2"/>
    </font>
    <font>
      <sz val="10"/>
      <name val="Arial"/>
      <family val="2"/>
    </font>
    <font>
      <b/>
      <sz val="8"/>
      <color indexed="12"/>
      <name val="Arial"/>
      <family val="2"/>
    </font>
    <font>
      <sz val="11"/>
      <name val="돋움"/>
      <family val="3"/>
    </font>
    <font>
      <sz val="9"/>
      <color indexed="8"/>
      <name val="Times"/>
      <family val="1"/>
    </font>
    <font>
      <sz val="9"/>
      <name val="Times"/>
      <family val="1"/>
    </font>
    <font>
      <sz val="12"/>
      <color indexed="24"/>
      <name val="Times New Roman"/>
      <family val="1"/>
    </font>
    <font>
      <b/>
      <sz val="9"/>
      <color indexed="9"/>
      <name val="Arial"/>
      <family val="2"/>
    </font>
    <font>
      <sz val="10"/>
      <color indexed="8"/>
      <name val="MS Sans Serif"/>
      <family val="2"/>
    </font>
    <font>
      <sz val="12"/>
      <color indexed="22"/>
      <name val="Arial"/>
      <family val="2"/>
    </font>
    <font>
      <sz val="8"/>
      <name val="Helvetica"/>
      <family val="2"/>
    </font>
    <font>
      <b/>
      <sz val="12"/>
      <color indexed="12"/>
      <name val="Bookman"/>
      <family val="1"/>
    </font>
    <font>
      <b/>
      <i/>
      <u val="single"/>
      <sz val="10"/>
      <color indexed="10"/>
      <name val="Bookman"/>
      <family val="1"/>
    </font>
    <font>
      <sz val="11"/>
      <color indexed="62"/>
      <name val="Calibri"/>
      <family val="2"/>
    </font>
    <font>
      <sz val="8.5"/>
      <color indexed="8"/>
      <name val="MS Sans Serif"/>
      <family val="2"/>
    </font>
    <font>
      <sz val="12"/>
      <name val="Arial CE"/>
      <family val="2"/>
    </font>
    <font>
      <u val="single"/>
      <sz val="11"/>
      <color indexed="12"/>
      <name val="‚l‚r ‚oƒSƒVƒbƒN"/>
      <family val="3"/>
    </font>
    <font>
      <vertAlign val="superscript"/>
      <sz val="11"/>
      <name val="Arial"/>
      <family val="2"/>
    </font>
    <font>
      <b/>
      <sz val="12"/>
      <name val="Arial"/>
      <family val="2"/>
    </font>
    <font>
      <b/>
      <sz val="18"/>
      <name val="Arial"/>
      <family val="2"/>
    </font>
    <font>
      <sz val="9"/>
      <name val="Times New Roman"/>
      <family val="1"/>
    </font>
    <font>
      <u val="single"/>
      <sz val="10"/>
      <color indexed="36"/>
      <name val="Arial"/>
      <family val="2"/>
    </font>
    <font>
      <sz val="11"/>
      <color indexed="20"/>
      <name val="Calibri"/>
      <family val="2"/>
    </font>
    <font>
      <b/>
      <sz val="10"/>
      <name val="Arial"/>
      <family val="2"/>
    </font>
    <font>
      <b/>
      <sz val="8.5"/>
      <color indexed="8"/>
      <name val="MS Sans Serif"/>
      <family val="2"/>
    </font>
    <font>
      <b/>
      <sz val="18"/>
      <color indexed="22"/>
      <name val="Arial"/>
      <family val="2"/>
    </font>
    <font>
      <b/>
      <sz val="12"/>
      <color indexed="22"/>
      <name val="Arial"/>
      <family val="2"/>
    </font>
    <font>
      <b/>
      <sz val="9"/>
      <name val="Arial"/>
      <family val="2"/>
    </font>
    <font>
      <sz val="26"/>
      <name val="Arial"/>
      <family val="2"/>
    </font>
    <font>
      <sz val="30"/>
      <name val="Arial"/>
      <family val="2"/>
    </font>
    <font>
      <sz val="48"/>
      <name val="Arial"/>
      <family val="2"/>
    </font>
    <font>
      <b/>
      <sz val="100"/>
      <name val="Arial"/>
      <family val="2"/>
    </font>
    <font>
      <sz val="11"/>
      <color indexed="60"/>
      <name val="Calibri"/>
      <family val="2"/>
    </font>
    <font>
      <b/>
      <i/>
      <sz val="16"/>
      <name val="Helv"/>
      <family val="0"/>
    </font>
    <font>
      <sz val="10"/>
      <name val="Courier New"/>
      <family val="3"/>
    </font>
    <font>
      <sz val="10"/>
      <name val="Times"/>
      <family val="1"/>
    </font>
    <font>
      <sz val="9"/>
      <name val="Arial"/>
      <family val="2"/>
    </font>
    <font>
      <sz val="10"/>
      <name val="MS Sans Serif"/>
      <family val="2"/>
    </font>
    <font>
      <sz val="10"/>
      <name val="Arial CE"/>
      <family val="0"/>
    </font>
    <font>
      <sz val="10"/>
      <color indexed="8"/>
      <name val="Times"/>
      <family val="1"/>
    </font>
    <font>
      <sz val="9"/>
      <color indexed="8"/>
      <name val="Arial"/>
      <family val="2"/>
    </font>
    <font>
      <sz val="11"/>
      <name val="Courier"/>
      <family val="3"/>
    </font>
    <font>
      <b/>
      <u val="single"/>
      <sz val="10"/>
      <color indexed="8"/>
      <name val="MS Sans Serif"/>
      <family val="2"/>
    </font>
    <font>
      <sz val="7.5"/>
      <color indexed="8"/>
      <name val="MS Sans Serif"/>
      <family val="2"/>
    </font>
    <font>
      <sz val="11"/>
      <color indexed="17"/>
      <name val="Calibri"/>
      <family val="2"/>
    </font>
    <font>
      <b/>
      <sz val="10"/>
      <color indexed="8"/>
      <name val="Times New Roman"/>
      <family val="1"/>
    </font>
    <font>
      <b/>
      <sz val="11"/>
      <color indexed="63"/>
      <name val="Calibri"/>
      <family val="2"/>
    </font>
    <font>
      <i/>
      <sz val="10"/>
      <name val="Arial"/>
      <family val="2"/>
    </font>
    <font>
      <b/>
      <sz val="10"/>
      <color indexed="8"/>
      <name val="MS Sans Serif"/>
      <family val="2"/>
    </font>
    <font>
      <b/>
      <sz val="14"/>
      <name val="Helv"/>
      <family val="0"/>
    </font>
    <font>
      <b/>
      <sz val="12"/>
      <name val="Helv"/>
      <family val="0"/>
    </font>
    <font>
      <i/>
      <sz val="8"/>
      <name val="Tms Rmn"/>
      <family val="0"/>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0"/>
      <name val="Arial Cyr"/>
      <family val="0"/>
    </font>
    <font>
      <b/>
      <sz val="8"/>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0"/>
      <color indexed="8"/>
      <name val="Arial Mäori"/>
      <family val="2"/>
    </font>
    <font>
      <sz val="11"/>
      <color indexed="8"/>
      <name val="Czcionka tekstu podstawowego"/>
      <family val="2"/>
    </font>
    <font>
      <b/>
      <sz val="10"/>
      <color indexed="63"/>
      <name val="Arial"/>
      <family val="2"/>
    </font>
    <font>
      <sz val="8"/>
      <color indexed="8"/>
      <name val="Calibri"/>
      <family val="2"/>
    </font>
    <font>
      <b/>
      <sz val="10"/>
      <color indexed="8"/>
      <name val="Arial"/>
      <family val="2"/>
    </font>
    <font>
      <sz val="10"/>
      <color indexed="10"/>
      <name val="Arial"/>
      <family val="2"/>
    </font>
    <font>
      <i/>
      <sz val="8"/>
      <color indexed="10"/>
      <name val="Arial"/>
      <family val="2"/>
    </font>
    <font>
      <sz val="8"/>
      <color indexed="10"/>
      <name val="Arial"/>
      <family val="2"/>
    </font>
    <font>
      <b/>
      <i/>
      <sz val="8"/>
      <color indexed="10"/>
      <name val="Arial"/>
      <family val="2"/>
    </font>
    <font>
      <b/>
      <sz val="8"/>
      <color indexed="10"/>
      <name val="Arial"/>
      <family val="2"/>
    </font>
    <font>
      <b/>
      <sz val="16"/>
      <color indexed="8"/>
      <name val="Arial"/>
      <family val="2"/>
    </font>
    <font>
      <sz val="16"/>
      <color indexed="8"/>
      <name val="Arial"/>
      <family val="2"/>
    </font>
    <font>
      <b/>
      <sz val="11"/>
      <color indexed="8"/>
      <name val="Calibri"/>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u val="single"/>
      <sz val="10"/>
      <color theme="10"/>
      <name val="Arial"/>
      <family val="2"/>
    </font>
    <font>
      <sz val="10"/>
      <color rgb="FF9C0006"/>
      <name val="Arial"/>
      <family val="2"/>
    </font>
    <font>
      <sz val="10"/>
      <color rgb="FF9C6500"/>
      <name val="Arial"/>
      <family val="2"/>
    </font>
    <font>
      <sz val="10"/>
      <color theme="1"/>
      <name val="Arial Mäori"/>
      <family val="2"/>
    </font>
    <font>
      <sz val="11"/>
      <color theme="1"/>
      <name val="Calibri"/>
      <family val="2"/>
    </font>
    <font>
      <sz val="11"/>
      <color theme="1"/>
      <name val="Czcionka tekstu podstawowego"/>
      <family val="2"/>
    </font>
    <font>
      <sz val="8"/>
      <color theme="1"/>
      <name val="Arial"/>
      <family val="2"/>
    </font>
    <font>
      <b/>
      <sz val="10"/>
      <color rgb="FF3F3F3F"/>
      <name val="Arial"/>
      <family val="2"/>
    </font>
    <font>
      <sz val="8"/>
      <color theme="1"/>
      <name val="Calibri"/>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
      <b/>
      <sz val="8"/>
      <color theme="1"/>
      <name val="Arial"/>
      <family val="2"/>
    </font>
    <font>
      <i/>
      <sz val="8"/>
      <color rgb="FFFF0000"/>
      <name val="Arial"/>
      <family val="2"/>
    </font>
    <font>
      <sz val="8"/>
      <color rgb="FFFF0000"/>
      <name val="Arial"/>
      <family val="2"/>
    </font>
    <font>
      <b/>
      <i/>
      <sz val="8"/>
      <color rgb="FFFF0000"/>
      <name val="Arial"/>
      <family val="2"/>
    </font>
    <font>
      <sz val="8"/>
      <color rgb="FF000000"/>
      <name val="Arial"/>
      <family val="2"/>
    </font>
    <font>
      <b/>
      <sz val="8"/>
      <color rgb="FFFF0000"/>
      <name val="Arial"/>
      <family val="2"/>
    </font>
    <font>
      <b/>
      <sz val="16"/>
      <color theme="1"/>
      <name val="Arial"/>
      <family val="2"/>
    </font>
    <font>
      <sz val="16"/>
      <color theme="1"/>
      <name val="Arial"/>
      <family val="2"/>
    </font>
    <font>
      <b/>
      <sz val="11"/>
      <color rgb="FF000000"/>
      <name val="Calibri"/>
      <family val="2"/>
    </font>
  </fonts>
  <fills count="6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4"/>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FFFFCC"/>
        <bgColor indexed="64"/>
      </patternFill>
    </fill>
    <fill>
      <patternFill patternType="solid">
        <fgColor rgb="FFFFC7CE"/>
        <bgColor indexed="64"/>
      </patternFill>
    </fill>
    <fill>
      <patternFill patternType="solid">
        <fgColor indexed="10"/>
        <bgColor indexed="64"/>
      </patternFill>
    </fill>
    <fill>
      <patternFill patternType="solid">
        <fgColor rgb="FFFFEB9C"/>
        <bgColor indexed="64"/>
      </patternFill>
    </fill>
    <fill>
      <patternFill patternType="solid">
        <fgColor indexed="43"/>
        <bgColor indexed="64"/>
      </patternFill>
    </fill>
    <fill>
      <patternFill patternType="solid">
        <fgColor indexed="44"/>
        <bgColor indexed="64"/>
      </patternFill>
    </fill>
    <fill>
      <patternFill patternType="solid">
        <fgColor indexed="55"/>
        <bgColor indexed="64"/>
      </patternFill>
    </fill>
    <fill>
      <patternFill patternType="solid">
        <fgColor theme="0"/>
        <bgColor indexed="64"/>
      </patternFill>
    </fill>
  </fills>
  <borders count="43">
    <border>
      <left/>
      <right/>
      <top/>
      <bottom/>
      <diagonal/>
    </border>
    <border>
      <left>
        <color indexed="63"/>
      </left>
      <right>
        <color indexed="63"/>
      </right>
      <top style="thin"/>
      <bottom style="thin"/>
    </border>
    <border>
      <left style="double"/>
      <right style="double"/>
      <top style="double"/>
      <bottom style="double"/>
    </border>
    <border>
      <left style="thick"/>
      <right style="thick"/>
      <top/>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double">
        <color indexed="52"/>
      </bottom>
    </border>
    <border>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right/>
      <top/>
      <bottom/>
    </border>
    <border>
      <left/>
      <right/>
      <top style="medium"/>
      <bottom style="medium"/>
    </border>
    <border>
      <left style="thin">
        <color rgb="FFB2B2B2"/>
      </left>
      <right style="thin">
        <color rgb="FFB2B2B2"/>
      </right>
      <top style="thin">
        <color rgb="FFB2B2B2"/>
      </top>
      <bottom style="thin">
        <color rgb="FFB2B2B2"/>
      </bottom>
    </border>
    <border>
      <left style="thin"/>
      <right style="thin"/>
      <top/>
      <bottom/>
    </border>
    <border>
      <left>
        <color indexed="63"/>
      </left>
      <right>
        <color indexed="63"/>
      </right>
      <top>
        <color indexed="63"/>
      </top>
      <bottom style="thin"/>
    </border>
    <border>
      <left style="thin"/>
      <right style="thin"/>
      <top/>
      <bottom style="thin"/>
    </border>
    <border>
      <left style="thin">
        <color indexed="8"/>
      </left>
      <right style="thin">
        <color indexed="8"/>
      </right>
      <top style="thin">
        <color indexed="8"/>
      </top>
      <bottom/>
    </border>
    <border>
      <left style="thin">
        <color indexed="8"/>
      </left>
      <right/>
      <top style="thin">
        <color indexed="8"/>
      </top>
      <bottom style="thin">
        <color indexed="8"/>
      </bottom>
    </border>
    <border>
      <left/>
      <right style="dotted"/>
      <top/>
      <bottom/>
    </border>
    <border>
      <left style="thin"/>
      <right/>
      <top style="thin"/>
      <bottom style="thin"/>
    </border>
    <border>
      <left/>
      <right style="thin"/>
      <top style="thin"/>
      <bottom style="thin"/>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rgb="FF000000"/>
      </top>
      <bottom/>
    </border>
    <border>
      <left/>
      <right/>
      <top/>
      <bottom style="thick">
        <color rgb="FF3366FF"/>
      </bottom>
    </border>
    <border>
      <left/>
      <right/>
      <top style="thick">
        <color rgb="FF3366FF"/>
      </top>
      <bottom/>
    </border>
    <border>
      <left/>
      <right/>
      <top style="double"/>
      <bottom/>
    </border>
    <border>
      <left/>
      <right/>
      <top style="thick">
        <color indexed="63"/>
      </top>
      <bottom/>
    </border>
    <border>
      <left style="dotted"/>
      <right style="dotted"/>
      <top style="dotted"/>
      <bottom style="dotted"/>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style="thin"/>
      <bottom>
        <color indexed="63"/>
      </bottom>
    </border>
  </borders>
  <cellStyleXfs count="22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1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11" borderId="0" applyNumberFormat="0" applyBorder="0" applyAlignment="0" applyProtection="0"/>
    <xf numFmtId="0" fontId="14" fillId="20" borderId="0" applyNumberFormat="0" applyBorder="0" applyAlignment="0" applyProtection="0"/>
    <xf numFmtId="0" fontId="14" fillId="2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5" fillId="24"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10" fillId="28" borderId="0" applyNumberFormat="0" applyBorder="0" applyAlignment="0" applyProtection="0"/>
    <xf numFmtId="0" fontId="110" fillId="29" borderId="0" applyNumberFormat="0" applyBorder="0" applyAlignment="0" applyProtection="0"/>
    <xf numFmtId="0" fontId="110" fillId="30" borderId="0" applyNumberFormat="0" applyBorder="0" applyAlignment="0" applyProtection="0"/>
    <xf numFmtId="0" fontId="110" fillId="31" borderId="0" applyNumberFormat="0" applyBorder="0" applyAlignment="0" applyProtection="0"/>
    <xf numFmtId="0" fontId="110" fillId="32" borderId="0" applyNumberFormat="0" applyBorder="0" applyAlignment="0" applyProtection="0"/>
    <xf numFmtId="0" fontId="110" fillId="33" borderId="0" applyNumberFormat="0" applyBorder="0" applyAlignment="0" applyProtection="0"/>
    <xf numFmtId="196" fontId="16" fillId="0" borderId="0" applyFill="0" applyBorder="0" applyProtection="0">
      <alignment horizontal="right" vertical="center"/>
    </xf>
    <xf numFmtId="0" fontId="11" fillId="0" borderId="1">
      <alignment horizontal="center" vertical="center"/>
      <protection/>
    </xf>
    <xf numFmtId="0" fontId="17" fillId="0" borderId="0" applyNumberFormat="0" applyFill="0" applyBorder="0" applyAlignment="0" applyProtection="0"/>
    <xf numFmtId="197" fontId="18" fillId="0" borderId="0" applyFill="0" applyBorder="0" applyProtection="0">
      <alignment/>
    </xf>
    <xf numFmtId="0" fontId="2" fillId="8" borderId="2">
      <alignment/>
      <protection/>
    </xf>
    <xf numFmtId="0" fontId="2" fillId="8" borderId="2">
      <alignment/>
      <protection/>
    </xf>
    <xf numFmtId="0" fontId="2" fillId="8" borderId="2">
      <alignment/>
      <protection/>
    </xf>
    <xf numFmtId="0" fontId="2" fillId="8" borderId="2">
      <alignment/>
      <protection/>
    </xf>
    <xf numFmtId="0" fontId="2" fillId="8" borderId="2">
      <alignment/>
      <protection/>
    </xf>
    <xf numFmtId="0" fontId="2" fillId="8" borderId="2">
      <alignment/>
      <protection/>
    </xf>
    <xf numFmtId="0" fontId="2" fillId="8" borderId="2">
      <alignment/>
      <protection/>
    </xf>
    <xf numFmtId="0" fontId="2" fillId="8" borderId="2">
      <alignment/>
      <protection/>
    </xf>
    <xf numFmtId="0" fontId="2" fillId="8" borderId="2">
      <alignment/>
      <protection/>
    </xf>
    <xf numFmtId="0" fontId="19" fillId="34" borderId="3">
      <alignment horizontal="right" vertical="top" wrapText="1"/>
      <protection/>
    </xf>
    <xf numFmtId="0" fontId="111" fillId="35" borderId="0" applyNumberFormat="0" applyBorder="0" applyAlignment="0" applyProtection="0"/>
    <xf numFmtId="0" fontId="20" fillId="0" borderId="0">
      <alignment/>
      <protection/>
    </xf>
    <xf numFmtId="198" fontId="21" fillId="0" borderId="0">
      <alignment vertical="top"/>
      <protection/>
    </xf>
    <xf numFmtId="0" fontId="22" fillId="36" borderId="4" applyNumberFormat="0" applyAlignment="0" applyProtection="0"/>
    <xf numFmtId="0" fontId="112" fillId="37" borderId="5" applyNumberFormat="0" applyAlignment="0" applyProtection="0"/>
    <xf numFmtId="0" fontId="113" fillId="38" borderId="6" applyNumberFormat="0" applyAlignment="0" applyProtection="0"/>
    <xf numFmtId="0" fontId="114" fillId="0" borderId="7" applyNumberFormat="0" applyFill="0" applyAlignment="0" applyProtection="0"/>
    <xf numFmtId="0" fontId="2" fillId="0" borderId="8">
      <alignment/>
      <protection/>
    </xf>
    <xf numFmtId="0" fontId="2" fillId="0" borderId="8">
      <alignment/>
      <protection/>
    </xf>
    <xf numFmtId="0" fontId="2" fillId="0" borderId="8">
      <alignment/>
      <protection/>
    </xf>
    <xf numFmtId="0" fontId="2" fillId="0" borderId="8">
      <alignment/>
      <protection/>
    </xf>
    <xf numFmtId="0" fontId="2" fillId="0" borderId="8">
      <alignment/>
      <protection/>
    </xf>
    <xf numFmtId="0" fontId="2" fillId="0" borderId="8">
      <alignment/>
      <protection/>
    </xf>
    <xf numFmtId="0" fontId="2" fillId="0" borderId="8">
      <alignment/>
      <protection/>
    </xf>
    <xf numFmtId="0" fontId="2" fillId="0" borderId="8">
      <alignment/>
      <protection/>
    </xf>
    <xf numFmtId="0" fontId="2" fillId="0" borderId="8">
      <alignment/>
      <protection/>
    </xf>
    <xf numFmtId="0" fontId="23" fillId="0" borderId="9" applyNumberFormat="0" applyFill="0" applyAlignment="0" applyProtection="0"/>
    <xf numFmtId="0" fontId="24" fillId="39" borderId="10">
      <alignment horizontal="left" vertical="top" wrapText="1"/>
      <protection/>
    </xf>
    <xf numFmtId="0" fontId="25" fillId="36" borderId="0">
      <alignment horizontal="center"/>
      <protection/>
    </xf>
    <xf numFmtId="0" fontId="26" fillId="36" borderId="0">
      <alignment horizontal="center" vertical="center"/>
      <protection/>
    </xf>
    <xf numFmtId="0" fontId="27" fillId="40" borderId="0">
      <alignment horizontal="center" wrapText="1"/>
      <protection/>
    </xf>
    <xf numFmtId="0" fontId="27" fillId="40" borderId="0">
      <alignment horizontal="center" wrapText="1"/>
      <protection/>
    </xf>
    <xf numFmtId="0" fontId="27" fillId="40" borderId="0">
      <alignment horizontal="center" wrapText="1"/>
      <protection/>
    </xf>
    <xf numFmtId="0" fontId="27" fillId="40" borderId="0">
      <alignment horizontal="center" wrapText="1"/>
      <protection/>
    </xf>
    <xf numFmtId="0" fontId="27" fillId="40" borderId="0">
      <alignment horizontal="center" wrapText="1"/>
      <protection/>
    </xf>
    <xf numFmtId="0" fontId="27" fillId="40" borderId="0">
      <alignment horizontal="center" wrapText="1"/>
      <protection/>
    </xf>
    <xf numFmtId="0" fontId="27" fillId="40" borderId="0">
      <alignment horizontal="center" wrapText="1"/>
      <protection/>
    </xf>
    <xf numFmtId="0" fontId="27" fillId="40" borderId="0">
      <alignment horizontal="center" wrapText="1"/>
      <protection/>
    </xf>
    <xf numFmtId="0" fontId="27" fillId="40" borderId="0">
      <alignment horizontal="center" wrapText="1"/>
      <protection/>
    </xf>
    <xf numFmtId="0" fontId="27" fillId="40" borderId="0">
      <alignment horizontal="center" wrapText="1"/>
      <protection/>
    </xf>
    <xf numFmtId="0" fontId="27" fillId="40" borderId="0">
      <alignment horizontal="center" wrapText="1"/>
      <protection/>
    </xf>
    <xf numFmtId="0" fontId="27" fillId="40" borderId="0">
      <alignment horizontal="center" wrapText="1"/>
      <protection/>
    </xf>
    <xf numFmtId="0" fontId="27" fillId="40" borderId="0">
      <alignment horizontal="center" wrapText="1"/>
      <protection/>
    </xf>
    <xf numFmtId="0" fontId="27" fillId="40" borderId="0">
      <alignment horizontal="center" wrapText="1"/>
      <protection/>
    </xf>
    <xf numFmtId="0" fontId="27" fillId="40" borderId="0">
      <alignment horizontal="center" wrapText="1"/>
      <protection/>
    </xf>
    <xf numFmtId="0" fontId="27" fillId="40" borderId="0">
      <alignment horizontal="center" wrapText="1"/>
      <protection/>
    </xf>
    <xf numFmtId="0" fontId="28" fillId="36" borderId="0">
      <alignment horizontal="center"/>
      <protection/>
    </xf>
    <xf numFmtId="199" fontId="11" fillId="0" borderId="0" applyFont="0" applyFill="0" applyBorder="0" applyProtection="0">
      <alignment horizontal="right" vertical="top"/>
    </xf>
    <xf numFmtId="200" fontId="29" fillId="0" borderId="0" applyFont="0" applyFill="0" applyBorder="0" applyAlignment="0" applyProtection="0"/>
    <xf numFmtId="1" fontId="30" fillId="0" borderId="0">
      <alignment vertical="top"/>
      <protection/>
    </xf>
    <xf numFmtId="171" fontId="0" fillId="0" borderId="0" applyFont="0" applyFill="0" applyBorder="0" applyAlignment="0" applyProtection="0"/>
    <xf numFmtId="201" fontId="27"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201" fontId="27"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20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201" fontId="27"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201" fontId="27"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3" fontId="30" fillId="0" borderId="0" applyFill="0" applyBorder="0">
      <alignment horizontal="right" vertical="top"/>
      <protection/>
    </xf>
    <xf numFmtId="202" fontId="31" fillId="0" borderId="0">
      <alignment horizontal="right" vertical="top"/>
      <protection/>
    </xf>
    <xf numFmtId="203" fontId="30" fillId="0" borderId="0" applyFill="0" applyBorder="0">
      <alignment horizontal="right" vertical="top"/>
      <protection/>
    </xf>
    <xf numFmtId="3" fontId="30" fillId="0" borderId="0" applyFill="0" applyBorder="0">
      <alignment horizontal="right" vertical="top"/>
      <protection/>
    </xf>
    <xf numFmtId="202" fontId="21" fillId="0" borderId="0" applyFont="0" applyFill="0" applyBorder="0">
      <alignment horizontal="right" vertical="top"/>
      <protection/>
    </xf>
    <xf numFmtId="204" fontId="30" fillId="0" borderId="0" applyFont="0" applyFill="0" applyBorder="0" applyAlignment="0" applyProtection="0"/>
    <xf numFmtId="203" fontId="30" fillId="0" borderId="0">
      <alignment horizontal="right" vertical="top"/>
      <protection/>
    </xf>
    <xf numFmtId="3" fontId="32" fillId="0" borderId="0" applyFont="0" applyFill="0" applyBorder="0" applyAlignment="0" applyProtection="0"/>
    <xf numFmtId="0" fontId="1" fillId="41" borderId="11" applyNumberFormat="0" applyFont="0" applyAlignment="0" applyProtection="0"/>
    <xf numFmtId="205" fontId="32" fillId="0" borderId="0" applyFont="0" applyFill="0" applyBorder="0" applyAlignment="0" applyProtection="0"/>
    <xf numFmtId="0" fontId="33" fillId="42" borderId="0">
      <alignment horizontal="centerContinuous" vertical="center" wrapText="1"/>
      <protection/>
    </xf>
    <xf numFmtId="0" fontId="34" fillId="43" borderId="2" applyBorder="0">
      <alignment/>
      <protection locked="0"/>
    </xf>
    <xf numFmtId="0" fontId="32" fillId="0" borderId="0" applyFont="0" applyFill="0" applyBorder="0" applyAlignment="0" applyProtection="0"/>
    <xf numFmtId="0" fontId="35" fillId="0" borderId="0" applyNumberFormat="0" applyFill="0" applyBorder="0" applyAlignment="0" applyProtection="0"/>
    <xf numFmtId="169" fontId="27" fillId="0" borderId="0" applyFont="0" applyFill="0" applyBorder="0" applyAlignment="0" applyProtection="0"/>
    <xf numFmtId="206" fontId="36" fillId="0" borderId="0" applyFont="0" applyFill="0" applyBorder="0" applyAlignment="0" applyProtection="0"/>
    <xf numFmtId="0" fontId="37" fillId="0" borderId="0">
      <alignment horizontal="centerContinuous"/>
      <protection/>
    </xf>
    <xf numFmtId="0" fontId="37" fillId="0" borderId="0" applyAlignment="0">
      <protection/>
    </xf>
    <xf numFmtId="0" fontId="38" fillId="0" borderId="0" applyAlignment="0">
      <protection/>
    </xf>
    <xf numFmtId="184" fontId="11" fillId="0" borderId="0" applyBorder="0">
      <alignment/>
      <protection/>
    </xf>
    <xf numFmtId="184" fontId="11" fillId="0" borderId="12">
      <alignment/>
      <protection/>
    </xf>
    <xf numFmtId="0" fontId="115" fillId="0" borderId="0" applyNumberFormat="0" applyFill="0" applyBorder="0" applyAlignment="0" applyProtection="0"/>
    <xf numFmtId="0" fontId="110" fillId="44" borderId="0" applyNumberFormat="0" applyBorder="0" applyAlignment="0" applyProtection="0"/>
    <xf numFmtId="0" fontId="110" fillId="45" borderId="0" applyNumberFormat="0" applyBorder="0" applyAlignment="0" applyProtection="0"/>
    <xf numFmtId="0" fontId="110" fillId="46" borderId="0" applyNumberFormat="0" applyBorder="0" applyAlignment="0" applyProtection="0"/>
    <xf numFmtId="0" fontId="110" fillId="47" borderId="0" applyNumberFormat="0" applyBorder="0" applyAlignment="0" applyProtection="0"/>
    <xf numFmtId="0" fontId="110" fillId="48" borderId="0" applyNumberFormat="0" applyBorder="0" applyAlignment="0" applyProtection="0"/>
    <xf numFmtId="0" fontId="110" fillId="49" borderId="0" applyNumberFormat="0" applyBorder="0" applyAlignment="0" applyProtection="0"/>
    <xf numFmtId="0" fontId="116" fillId="50" borderId="5" applyNumberFormat="0" applyAlignment="0" applyProtection="0"/>
    <xf numFmtId="0" fontId="39" fillId="13" borderId="4" applyNumberFormat="0" applyAlignment="0" applyProtection="0"/>
    <xf numFmtId="0" fontId="40" fillId="43" borderId="2">
      <alignment/>
      <protection locked="0"/>
    </xf>
    <xf numFmtId="0" fontId="27" fillId="43" borderId="8">
      <alignment/>
      <protection/>
    </xf>
    <xf numFmtId="0" fontId="27" fillId="36" borderId="0">
      <alignment/>
      <protection/>
    </xf>
    <xf numFmtId="170" fontId="27" fillId="0" borderId="0" applyFont="0" applyFill="0" applyBorder="0" applyAlignment="0" applyProtection="0"/>
    <xf numFmtId="2" fontId="35" fillId="0" borderId="0" applyFill="0" applyBorder="0" applyAlignment="0" applyProtection="0"/>
    <xf numFmtId="3" fontId="41" fillId="0" borderId="0">
      <alignment/>
      <protection/>
    </xf>
    <xf numFmtId="2" fontId="32" fillId="0" borderId="0" applyFont="0" applyFill="0" applyBorder="0" applyAlignment="0" applyProtection="0"/>
    <xf numFmtId="0" fontId="42" fillId="0" borderId="0" applyNumberFormat="0" applyFill="0" applyBorder="0" applyAlignment="0" applyProtection="0"/>
    <xf numFmtId="0" fontId="2" fillId="0" borderId="0">
      <alignment horizontal="left" vertical="top" wrapText="1"/>
      <protection/>
    </xf>
    <xf numFmtId="1" fontId="43" fillId="0" borderId="0" applyNumberFormat="0" applyFill="0" applyBorder="0" applyAlignment="0" applyProtection="0"/>
    <xf numFmtId="0" fontId="10" fillId="36" borderId="8">
      <alignment horizontal="left"/>
      <protection/>
    </xf>
    <xf numFmtId="0" fontId="1" fillId="36" borderId="0">
      <alignment horizontal="left"/>
      <protection/>
    </xf>
    <xf numFmtId="0" fontId="1" fillId="36" borderId="0">
      <alignment horizontal="left"/>
      <protection/>
    </xf>
    <xf numFmtId="0" fontId="1" fillId="36" borderId="0">
      <alignment horizontal="left"/>
      <protection/>
    </xf>
    <xf numFmtId="0" fontId="1" fillId="36" borderId="0">
      <alignment horizontal="left"/>
      <protection/>
    </xf>
    <xf numFmtId="0" fontId="1" fillId="36" borderId="0">
      <alignment horizontal="left"/>
      <protection/>
    </xf>
    <xf numFmtId="0" fontId="1" fillId="36" borderId="0">
      <alignment horizontal="left"/>
      <protection/>
    </xf>
    <xf numFmtId="38" fontId="2" fillId="36" borderId="0" applyNumberFormat="0" applyBorder="0" applyAlignment="0" applyProtection="0"/>
    <xf numFmtId="0" fontId="19" fillId="51" borderId="0">
      <alignment horizontal="right" vertical="top" textRotation="90" wrapText="1"/>
      <protection/>
    </xf>
    <xf numFmtId="0" fontId="19" fillId="51" borderId="0">
      <alignment horizontal="right" vertical="top" textRotation="90" wrapText="1"/>
      <protection/>
    </xf>
    <xf numFmtId="0" fontId="44" fillId="0" borderId="13" applyNumberFormat="0" applyAlignment="0" applyProtection="0"/>
    <xf numFmtId="0" fontId="44" fillId="0" borderId="1">
      <alignment horizontal="left" vertical="center"/>
      <protection/>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207" fontId="46" fillId="0" borderId="0">
      <alignment/>
      <protection locked="0"/>
    </xf>
    <xf numFmtId="207" fontId="46" fillId="0" borderId="0">
      <alignment/>
      <protection locked="0"/>
    </xf>
    <xf numFmtId="0" fontId="117" fillId="0" borderId="0" applyNumberFormat="0" applyFill="0" applyBorder="0" applyAlignment="0" applyProtection="0"/>
    <xf numFmtId="0" fontId="47" fillId="0" borderId="0" applyNumberFormat="0" applyFill="0" applyBorder="0" applyAlignment="0" applyProtection="0"/>
    <xf numFmtId="0" fontId="0" fillId="52" borderId="14" applyNumberFormat="0" applyFont="0" applyAlignment="0" applyProtection="0"/>
    <xf numFmtId="0" fontId="0" fillId="52" borderId="14" applyNumberFormat="0" applyFont="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8" fillId="0" borderId="0" applyNumberFormat="0" applyFill="0" applyBorder="0" applyAlignment="0" applyProtection="0"/>
    <xf numFmtId="0" fontId="118" fillId="53" borderId="0" applyNumberFormat="0" applyBorder="0" applyAlignment="0" applyProtection="0"/>
    <xf numFmtId="10" fontId="2" fillId="43" borderId="8" applyNumberFormat="0" applyBorder="0" applyAlignment="0" applyProtection="0"/>
    <xf numFmtId="0" fontId="48" fillId="9" borderId="0" applyNumberFormat="0" applyBorder="0" applyAlignment="0" applyProtection="0"/>
    <xf numFmtId="0" fontId="49" fillId="40" borderId="0">
      <alignment horizontal="center"/>
      <protection/>
    </xf>
    <xf numFmtId="0" fontId="49" fillId="40" borderId="0">
      <alignment horizontal="center"/>
      <protection/>
    </xf>
    <xf numFmtId="0" fontId="49" fillId="40" borderId="0">
      <alignment horizontal="center"/>
      <protection/>
    </xf>
    <xf numFmtId="0" fontId="49" fillId="40" borderId="0">
      <alignment horizontal="center"/>
      <protection/>
    </xf>
    <xf numFmtId="0" fontId="49" fillId="40" borderId="0">
      <alignment horizontal="center"/>
      <protection/>
    </xf>
    <xf numFmtId="0" fontId="49" fillId="40" borderId="0">
      <alignment horizontal="center"/>
      <protection/>
    </xf>
    <xf numFmtId="0" fontId="49" fillId="40" borderId="0">
      <alignment horizontal="center"/>
      <protection/>
    </xf>
    <xf numFmtId="0" fontId="49" fillId="40" borderId="0">
      <alignment horizontal="center"/>
      <protection/>
    </xf>
    <xf numFmtId="0" fontId="49" fillId="40" borderId="0">
      <alignment horizontal="center"/>
      <protection/>
    </xf>
    <xf numFmtId="0" fontId="27" fillId="36" borderId="8">
      <alignment horizontal="centerContinuous" wrapText="1"/>
      <protection/>
    </xf>
    <xf numFmtId="0" fontId="50" fillId="54" borderId="0">
      <alignment horizontal="center" wrapText="1"/>
      <protection/>
    </xf>
    <xf numFmtId="0" fontId="27" fillId="36" borderId="8">
      <alignment horizontal="centerContinuous" wrapText="1"/>
      <protection/>
    </xf>
    <xf numFmtId="0" fontId="51" fillId="0" borderId="0" applyNumberFormat="0" applyFill="0" applyBorder="0" applyAlignment="0" applyProtection="0"/>
    <xf numFmtId="0" fontId="52" fillId="0" borderId="0" applyNumberFormat="0" applyFill="0" applyBorder="0" applyAlignment="0" applyProtection="0"/>
    <xf numFmtId="0" fontId="2" fillId="36" borderId="1">
      <alignment wrapText="1"/>
      <protection/>
    </xf>
    <xf numFmtId="0" fontId="2" fillId="36" borderId="1">
      <alignment wrapText="1"/>
      <protection/>
    </xf>
    <xf numFmtId="0" fontId="2" fillId="36" borderId="1">
      <alignment wrapText="1"/>
      <protection/>
    </xf>
    <xf numFmtId="0" fontId="2" fillId="36" borderId="1">
      <alignment wrapText="1"/>
      <protection/>
    </xf>
    <xf numFmtId="0" fontId="2" fillId="36" borderId="1">
      <alignment wrapText="1"/>
      <protection/>
    </xf>
    <xf numFmtId="0" fontId="2" fillId="36" borderId="1">
      <alignment wrapText="1"/>
      <protection/>
    </xf>
    <xf numFmtId="0" fontId="2" fillId="36" borderId="1">
      <alignment wrapText="1"/>
      <protection/>
    </xf>
    <xf numFmtId="0" fontId="2" fillId="36" borderId="1">
      <alignment wrapText="1"/>
      <protection/>
    </xf>
    <xf numFmtId="0" fontId="2" fillId="36" borderId="1">
      <alignment wrapText="1"/>
      <protection/>
    </xf>
    <xf numFmtId="0" fontId="2" fillId="36" borderId="1">
      <alignment wrapText="1"/>
      <protection/>
    </xf>
    <xf numFmtId="0" fontId="2" fillId="36" borderId="1">
      <alignment wrapText="1"/>
      <protection/>
    </xf>
    <xf numFmtId="0" fontId="2" fillId="36" borderId="1">
      <alignment wrapText="1"/>
      <protection/>
    </xf>
    <xf numFmtId="0" fontId="2" fillId="36" borderId="1">
      <alignment wrapText="1"/>
      <protection/>
    </xf>
    <xf numFmtId="0" fontId="2" fillId="36" borderId="1">
      <alignment wrapText="1"/>
      <protection/>
    </xf>
    <xf numFmtId="0" fontId="2" fillId="36" borderId="1">
      <alignment wrapText="1"/>
      <protection/>
    </xf>
    <xf numFmtId="0" fontId="2" fillId="36" borderId="1">
      <alignment wrapText="1"/>
      <protection/>
    </xf>
    <xf numFmtId="0" fontId="2" fillId="36" borderId="15">
      <alignment/>
      <protection/>
    </xf>
    <xf numFmtId="0" fontId="2" fillId="36" borderId="15">
      <alignment/>
      <protection/>
    </xf>
    <xf numFmtId="0" fontId="2" fillId="36" borderId="15">
      <alignment/>
      <protection/>
    </xf>
    <xf numFmtId="0" fontId="2" fillId="36" borderId="15">
      <alignment/>
      <protection/>
    </xf>
    <xf numFmtId="0" fontId="2" fillId="36" borderId="15">
      <alignment/>
      <protection/>
    </xf>
    <xf numFmtId="0" fontId="2" fillId="36" borderId="15">
      <alignment/>
      <protection/>
    </xf>
    <xf numFmtId="0" fontId="2" fillId="36" borderId="15">
      <alignment/>
      <protection/>
    </xf>
    <xf numFmtId="0" fontId="2" fillId="36" borderId="15">
      <alignment/>
      <protection/>
    </xf>
    <xf numFmtId="0" fontId="2" fillId="36" borderId="15">
      <alignment/>
      <protection/>
    </xf>
    <xf numFmtId="0" fontId="2" fillId="36" borderId="15">
      <alignment/>
      <protection/>
    </xf>
    <xf numFmtId="0" fontId="2" fillId="36" borderId="15">
      <alignment/>
      <protection/>
    </xf>
    <xf numFmtId="0" fontId="2" fillId="36" borderId="15">
      <alignment/>
      <protection/>
    </xf>
    <xf numFmtId="0" fontId="2" fillId="36" borderId="15">
      <alignment/>
      <protection/>
    </xf>
    <xf numFmtId="0" fontId="2" fillId="36" borderId="15">
      <alignment/>
      <protection/>
    </xf>
    <xf numFmtId="0" fontId="2" fillId="36" borderId="15">
      <alignment/>
      <protection/>
    </xf>
    <xf numFmtId="0" fontId="2" fillId="36" borderId="15">
      <alignment/>
      <protection/>
    </xf>
    <xf numFmtId="0" fontId="2" fillId="36" borderId="16">
      <alignment/>
      <protection/>
    </xf>
    <xf numFmtId="0" fontId="2" fillId="36" borderId="16">
      <alignment/>
      <protection/>
    </xf>
    <xf numFmtId="0" fontId="2" fillId="36" borderId="16">
      <alignment/>
      <protection/>
    </xf>
    <xf numFmtId="0" fontId="2" fillId="36" borderId="16">
      <alignment/>
      <protection/>
    </xf>
    <xf numFmtId="0" fontId="2" fillId="36" borderId="16">
      <alignment/>
      <protection/>
    </xf>
    <xf numFmtId="0" fontId="2" fillId="36" borderId="16">
      <alignment/>
      <protection/>
    </xf>
    <xf numFmtId="0" fontId="2" fillId="36" borderId="16">
      <alignment/>
      <protection/>
    </xf>
    <xf numFmtId="0" fontId="2" fillId="36" borderId="16">
      <alignment/>
      <protection/>
    </xf>
    <xf numFmtId="0" fontId="2" fillId="36" borderId="16">
      <alignment/>
      <protection/>
    </xf>
    <xf numFmtId="0" fontId="2" fillId="36" borderId="16">
      <alignment/>
      <protection/>
    </xf>
    <xf numFmtId="0" fontId="2" fillId="36" borderId="16">
      <alignment/>
      <protection/>
    </xf>
    <xf numFmtId="0" fontId="2" fillId="36" borderId="16">
      <alignment/>
      <protection/>
    </xf>
    <xf numFmtId="0" fontId="2" fillId="36" borderId="16">
      <alignment/>
      <protection/>
    </xf>
    <xf numFmtId="0" fontId="2" fillId="36" borderId="16">
      <alignment/>
      <protection/>
    </xf>
    <xf numFmtId="0" fontId="2" fillId="36" borderId="16">
      <alignment/>
      <protection/>
    </xf>
    <xf numFmtId="0" fontId="2" fillId="36" borderId="16">
      <alignment/>
      <protection/>
    </xf>
    <xf numFmtId="0" fontId="2" fillId="36" borderId="17">
      <alignment horizontal="center" wrapText="1"/>
      <protection/>
    </xf>
    <xf numFmtId="0" fontId="2" fillId="36" borderId="17">
      <alignment horizontal="center" wrapText="1"/>
      <protection/>
    </xf>
    <xf numFmtId="0" fontId="2" fillId="36" borderId="17">
      <alignment horizontal="center" wrapText="1"/>
      <protection/>
    </xf>
    <xf numFmtId="0" fontId="2" fillId="36" borderId="17">
      <alignment horizontal="center" wrapText="1"/>
      <protection/>
    </xf>
    <xf numFmtId="0" fontId="2" fillId="36" borderId="17">
      <alignment horizontal="center" wrapText="1"/>
      <protection/>
    </xf>
    <xf numFmtId="0" fontId="2" fillId="36" borderId="17">
      <alignment horizontal="center" wrapText="1"/>
      <protection/>
    </xf>
    <xf numFmtId="0" fontId="2" fillId="36" borderId="17">
      <alignment horizontal="center" wrapText="1"/>
      <protection/>
    </xf>
    <xf numFmtId="0" fontId="2" fillId="36" borderId="17">
      <alignment horizontal="center" wrapText="1"/>
      <protection/>
    </xf>
    <xf numFmtId="0" fontId="2" fillId="36" borderId="17">
      <alignment horizontal="center" wrapText="1"/>
      <protection/>
    </xf>
    <xf numFmtId="0" fontId="53" fillId="20" borderId="18" applyNumberFormat="0" applyBorder="0">
      <alignment horizontal="center" vertical="center" wrapText="1"/>
      <protection/>
    </xf>
    <xf numFmtId="0" fontId="24" fillId="39" borderId="19">
      <alignment horizontal="left" vertical="top" wrapText="1"/>
      <protection/>
    </xf>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4" fillId="0" borderId="0" applyNumberFormat="0" applyFill="0" applyBorder="0" applyAlignment="0" applyProtection="0"/>
    <xf numFmtId="0" fontId="57" fillId="0" borderId="0" applyNumberFormat="0" applyFill="0" applyBorder="0" applyAlignment="0" applyProtection="0"/>
    <xf numFmtId="0" fontId="27" fillId="0" borderId="0" applyFont="0" applyFill="0" applyBorder="0" applyAlignment="0" applyProtection="0"/>
    <xf numFmtId="201" fontId="27"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200" fontId="27" fillId="0" borderId="0" applyFont="0" applyFill="0" applyBorder="0" applyAlignment="0" applyProtection="0"/>
    <xf numFmtId="201" fontId="27"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208" fontId="27" fillId="0" borderId="0" applyFont="0" applyFill="0" applyBorder="0" applyAlignment="0" applyProtection="0"/>
    <xf numFmtId="209" fontId="27" fillId="0" borderId="0" applyFont="0" applyFill="0" applyBorder="0" applyAlignment="0" applyProtection="0"/>
    <xf numFmtId="210" fontId="16" fillId="0" borderId="20" applyFill="0" applyBorder="0" applyProtection="0">
      <alignment horizontal="right" vertical="center"/>
    </xf>
    <xf numFmtId="0" fontId="119" fillId="55" borderId="0" applyNumberFormat="0" applyBorder="0" applyAlignment="0" applyProtection="0"/>
    <xf numFmtId="0" fontId="58" fillId="56" borderId="0" applyNumberFormat="0" applyBorder="0" applyAlignment="0" applyProtection="0"/>
    <xf numFmtId="0" fontId="0" fillId="0" borderId="0">
      <alignment/>
      <protection/>
    </xf>
    <xf numFmtId="0" fontId="0" fillId="0" borderId="0">
      <alignment/>
      <protection/>
    </xf>
    <xf numFmtId="0" fontId="27" fillId="0" borderId="0">
      <alignment/>
      <protection/>
    </xf>
    <xf numFmtId="211" fontId="59" fillId="0" borderId="0">
      <alignment/>
      <protection/>
    </xf>
    <xf numFmtId="0" fontId="12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27"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60" fillId="0" borderId="0">
      <alignment/>
      <protection/>
    </xf>
    <xf numFmtId="0" fontId="60" fillId="0" borderId="0">
      <alignment/>
      <protection/>
    </xf>
    <xf numFmtId="0" fontId="60" fillId="0" borderId="0">
      <alignment/>
      <protection/>
    </xf>
    <xf numFmtId="0" fontId="1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vertical="center"/>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60" fillId="0" borderId="0">
      <alignment/>
      <protection/>
    </xf>
    <xf numFmtId="0" fontId="27" fillId="0" borderId="0">
      <alignment/>
      <protection/>
    </xf>
    <xf numFmtId="0" fontId="27" fillId="0" borderId="0">
      <alignment/>
      <protection/>
    </xf>
    <xf numFmtId="0" fontId="61" fillId="0" borderId="0">
      <alignment/>
      <protection/>
    </xf>
    <xf numFmtId="0" fontId="27" fillId="0" borderId="0">
      <alignment/>
      <protection/>
    </xf>
    <xf numFmtId="0" fontId="27" fillId="0" borderId="0">
      <alignment/>
      <protection/>
    </xf>
    <xf numFmtId="0" fontId="60" fillId="0" borderId="0">
      <alignment/>
      <protection/>
    </xf>
    <xf numFmtId="0" fontId="27" fillId="0" borderId="0">
      <alignment/>
      <protection/>
    </xf>
    <xf numFmtId="0" fontId="60" fillId="0" borderId="0">
      <alignment/>
      <protection/>
    </xf>
    <xf numFmtId="0" fontId="27" fillId="0" borderId="0">
      <alignment/>
      <protection/>
    </xf>
    <xf numFmtId="0" fontId="27" fillId="0" borderId="0">
      <alignment/>
      <protection/>
    </xf>
    <xf numFmtId="0" fontId="27" fillId="0" borderId="0">
      <alignment/>
      <protection/>
    </xf>
    <xf numFmtId="0" fontId="6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6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pplyNumberFormat="0" applyFont="0" applyFill="0" applyBorder="0" applyAlignment="0" applyProtection="0"/>
    <xf numFmtId="0" fontId="0" fillId="0" borderId="0">
      <alignment/>
      <protection/>
    </xf>
    <xf numFmtId="0" fontId="6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60" fillId="0" borderId="0">
      <alignment/>
      <protection/>
    </xf>
    <xf numFmtId="0" fontId="120" fillId="0" borderId="0">
      <alignment/>
      <protection/>
    </xf>
    <xf numFmtId="0" fontId="62"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60" fillId="0" borderId="0">
      <alignment/>
      <protection/>
    </xf>
    <xf numFmtId="0" fontId="11" fillId="0" borderId="0">
      <alignment/>
      <protection/>
    </xf>
    <xf numFmtId="0" fontId="63"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2" fillId="0" borderId="0">
      <alignment/>
      <protection/>
    </xf>
    <xf numFmtId="0" fontId="11"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27" fillId="0" borderId="0">
      <alignment/>
      <protection/>
    </xf>
    <xf numFmtId="0" fontId="6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27" fillId="0" borderId="0" applyNumberFormat="0" applyFill="0" applyBorder="0" applyAlignment="0" applyProtection="0"/>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60" fillId="0" borderId="0">
      <alignment/>
      <protection/>
    </xf>
    <xf numFmtId="0" fontId="121"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0" fillId="0" borderId="0">
      <alignment/>
      <protection/>
    </xf>
    <xf numFmtId="0" fontId="27" fillId="0" borderId="0">
      <alignment/>
      <protection/>
    </xf>
    <xf numFmtId="0" fontId="0" fillId="0" borderId="0">
      <alignment/>
      <protection/>
    </xf>
    <xf numFmtId="0" fontId="27" fillId="0" borderId="0" applyNumberFormat="0" applyFont="0" applyFill="0" applyBorder="0" applyAlignment="0" applyProtection="0"/>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6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63" fillId="0" borderId="0">
      <alignment/>
      <protection/>
    </xf>
    <xf numFmtId="0" fontId="27" fillId="0" borderId="0">
      <alignment/>
      <protection/>
    </xf>
    <xf numFmtId="0" fontId="0" fillId="0" borderId="0">
      <alignment/>
      <protection/>
    </xf>
    <xf numFmtId="0" fontId="27" fillId="0" borderId="0">
      <alignment/>
      <protection/>
    </xf>
    <xf numFmtId="0" fontId="27" fillId="0" borderId="0">
      <alignment/>
      <protection/>
    </xf>
    <xf numFmtId="0" fontId="2" fillId="0" borderId="0">
      <alignment/>
      <protection/>
    </xf>
    <xf numFmtId="0" fontId="27" fillId="0" borderId="0">
      <alignment/>
      <protection/>
    </xf>
    <xf numFmtId="0" fontId="27" fillId="0" borderId="0">
      <alignment/>
      <protection/>
    </xf>
    <xf numFmtId="0" fontId="27" fillId="0" borderId="0">
      <alignment/>
      <protection/>
    </xf>
    <xf numFmtId="0" fontId="27" fillId="0" borderId="0" applyNumberFormat="0" applyFill="0" applyBorder="0" applyAlignment="0" applyProtection="0"/>
    <xf numFmtId="0" fontId="27"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0" fillId="0" borderId="0">
      <alignment/>
      <protection/>
    </xf>
    <xf numFmtId="0" fontId="2" fillId="0" borderId="0">
      <alignment/>
      <protection/>
    </xf>
    <xf numFmtId="0" fontId="60" fillId="0" borderId="0">
      <alignment/>
      <protection/>
    </xf>
    <xf numFmtId="0" fontId="27"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0"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27"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2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4" fillId="0" borderId="0">
      <alignment/>
      <protection/>
    </xf>
    <xf numFmtId="1" fontId="21" fillId="0" borderId="0">
      <alignment vertical="top" wrapText="1"/>
      <protection/>
    </xf>
    <xf numFmtId="1" fontId="65" fillId="0" borderId="0" applyFill="0" applyBorder="0" applyProtection="0">
      <alignment/>
    </xf>
    <xf numFmtId="1" fontId="46" fillId="0" borderId="0" applyFont="0" applyFill="0" applyBorder="0" applyProtection="0">
      <alignment vertical="center"/>
    </xf>
    <xf numFmtId="1" fontId="31" fillId="0" borderId="0">
      <alignment horizontal="right" vertical="top"/>
      <protection/>
    </xf>
    <xf numFmtId="198" fontId="31" fillId="0" borderId="0">
      <alignment horizontal="right" vertical="top"/>
      <protection/>
    </xf>
    <xf numFmtId="212" fontId="66" fillId="0" borderId="0">
      <alignment/>
      <protection/>
    </xf>
    <xf numFmtId="0" fontId="27" fillId="0" borderId="0">
      <alignment/>
      <protection/>
    </xf>
    <xf numFmtId="0" fontId="41" fillId="0" borderId="0">
      <alignment/>
      <protection/>
    </xf>
    <xf numFmtId="0" fontId="121" fillId="0" borderId="0">
      <alignment/>
      <protection/>
    </xf>
    <xf numFmtId="0" fontId="122" fillId="0" borderId="0">
      <alignment/>
      <protection/>
    </xf>
    <xf numFmtId="0" fontId="121" fillId="0" borderId="0">
      <alignment/>
      <protection/>
    </xf>
    <xf numFmtId="0" fontId="122" fillId="0" borderId="0">
      <alignment/>
      <protection/>
    </xf>
    <xf numFmtId="0" fontId="121" fillId="0" borderId="0">
      <alignment/>
      <protection/>
    </xf>
    <xf numFmtId="0" fontId="122" fillId="0" borderId="0">
      <alignment/>
      <protection/>
    </xf>
    <xf numFmtId="0" fontId="122" fillId="0" borderId="0">
      <alignment/>
      <protection/>
    </xf>
    <xf numFmtId="0" fontId="122" fillId="0" borderId="0">
      <alignment/>
      <protection/>
    </xf>
    <xf numFmtId="0" fontId="122" fillId="0" borderId="0">
      <alignment/>
      <protection/>
    </xf>
    <xf numFmtId="0" fontId="122" fillId="0" borderId="0">
      <alignment/>
      <protection/>
    </xf>
    <xf numFmtId="0" fontId="122" fillId="0" borderId="0">
      <alignment/>
      <protection/>
    </xf>
    <xf numFmtId="0" fontId="122" fillId="0" borderId="0">
      <alignment/>
      <protection/>
    </xf>
    <xf numFmtId="0" fontId="122" fillId="0" borderId="0">
      <alignment/>
      <protection/>
    </xf>
    <xf numFmtId="0" fontId="122" fillId="0" borderId="0">
      <alignment/>
      <protection/>
    </xf>
    <xf numFmtId="0" fontId="122" fillId="0" borderId="0">
      <alignment/>
      <protection/>
    </xf>
    <xf numFmtId="0" fontId="122" fillId="0" borderId="0">
      <alignment/>
      <protection/>
    </xf>
    <xf numFmtId="0" fontId="122" fillId="0" borderId="0">
      <alignment/>
      <protection/>
    </xf>
    <xf numFmtId="0" fontId="122" fillId="0" borderId="0">
      <alignment/>
      <protection/>
    </xf>
    <xf numFmtId="0" fontId="122" fillId="0" borderId="0">
      <alignment/>
      <protection/>
    </xf>
    <xf numFmtId="0" fontId="122" fillId="0" borderId="0">
      <alignment/>
      <protection/>
    </xf>
    <xf numFmtId="0" fontId="122" fillId="0" borderId="0">
      <alignment/>
      <protection/>
    </xf>
    <xf numFmtId="0" fontId="122" fillId="0" borderId="0">
      <alignment/>
      <protection/>
    </xf>
    <xf numFmtId="0" fontId="121" fillId="0" borderId="0">
      <alignment/>
      <protection/>
    </xf>
    <xf numFmtId="0" fontId="122" fillId="0" borderId="0">
      <alignment/>
      <protection/>
    </xf>
    <xf numFmtId="0" fontId="122" fillId="0" borderId="0">
      <alignment/>
      <protection/>
    </xf>
    <xf numFmtId="0" fontId="122" fillId="0" borderId="0">
      <alignment/>
      <protection/>
    </xf>
    <xf numFmtId="0" fontId="121" fillId="0" borderId="0">
      <alignment/>
      <protection/>
    </xf>
    <xf numFmtId="0" fontId="121" fillId="0" borderId="0">
      <alignment/>
      <protection/>
    </xf>
    <xf numFmtId="0" fontId="121" fillId="0" borderId="0">
      <alignment/>
      <protection/>
    </xf>
    <xf numFmtId="0" fontId="122" fillId="0" borderId="0">
      <alignment/>
      <protection/>
    </xf>
    <xf numFmtId="0" fontId="64" fillId="0" borderId="0">
      <alignment/>
      <protection/>
    </xf>
    <xf numFmtId="1" fontId="30" fillId="0" borderId="0" applyNumberFormat="0" applyFill="0" applyBorder="0">
      <alignment vertical="top"/>
      <protection/>
    </xf>
    <xf numFmtId="0" fontId="0" fillId="52" borderId="14"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1" fillId="52" borderId="14" applyNumberFormat="0" applyFont="0" applyAlignment="0" applyProtection="0"/>
    <xf numFmtId="0" fontId="1" fillId="41" borderId="11" applyNumberFormat="0" applyFont="0" applyAlignment="0" applyProtection="0"/>
    <xf numFmtId="0" fontId="46" fillId="0" borderId="0">
      <alignment horizontal="left"/>
      <protection/>
    </xf>
    <xf numFmtId="213" fontId="67" fillId="0" borderId="0">
      <alignment horizontal="right"/>
      <protection locked="0"/>
    </xf>
    <xf numFmtId="10" fontId="27" fillId="0" borderId="0" applyFont="0" applyFill="0" applyBorder="0" applyAlignment="0" applyProtection="0"/>
    <xf numFmtId="9" fontId="123" fillId="0" borderId="0" applyFont="0" applyFill="0" applyBorder="0" applyAlignment="0" applyProtection="0"/>
    <xf numFmtId="9" fontId="0" fillId="0" borderId="0" applyFont="0" applyFill="0" applyBorder="0" applyAlignment="0" applyProtection="0"/>
    <xf numFmtId="9" fontId="2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21" fillId="0" borderId="0" applyFont="0" applyFill="0" applyBorder="0" applyAlignment="0" applyProtection="0"/>
    <xf numFmtId="9" fontId="11" fillId="0" borderId="0" applyFont="0" applyFill="0" applyBorder="0" applyAlignment="0" applyProtection="0"/>
    <xf numFmtId="9" fontId="0"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10" fontId="35" fillId="0" borderId="0" applyFill="0" applyBorder="0" applyAlignment="0" applyProtection="0"/>
    <xf numFmtId="0" fontId="2" fillId="36" borderId="8">
      <alignment/>
      <protection/>
    </xf>
    <xf numFmtId="0" fontId="2" fillId="36" borderId="8">
      <alignment/>
      <protection/>
    </xf>
    <xf numFmtId="0" fontId="2" fillId="36" borderId="8">
      <alignment/>
      <protection/>
    </xf>
    <xf numFmtId="0" fontId="2" fillId="36" borderId="8">
      <alignment/>
      <protection/>
    </xf>
    <xf numFmtId="0" fontId="2" fillId="36" borderId="8">
      <alignment/>
      <protection/>
    </xf>
    <xf numFmtId="0" fontId="2" fillId="36" borderId="8">
      <alignment/>
      <protection/>
    </xf>
    <xf numFmtId="0" fontId="2" fillId="36" borderId="8">
      <alignment/>
      <protection/>
    </xf>
    <xf numFmtId="0" fontId="2" fillId="36" borderId="8">
      <alignment/>
      <protection/>
    </xf>
    <xf numFmtId="0" fontId="2" fillId="36" borderId="8">
      <alignment/>
      <protection/>
    </xf>
    <xf numFmtId="0" fontId="26" fillId="36" borderId="0">
      <alignment horizontal="right"/>
      <protection/>
    </xf>
    <xf numFmtId="0" fontId="68" fillId="54" borderId="0">
      <alignment horizontal="center"/>
      <protection/>
    </xf>
    <xf numFmtId="0" fontId="24" fillId="51" borderId="8">
      <alignment horizontal="left" vertical="top" wrapText="1"/>
      <protection/>
    </xf>
    <xf numFmtId="0" fontId="69" fillId="51" borderId="21">
      <alignment horizontal="left" vertical="top" wrapText="1"/>
      <protection/>
    </xf>
    <xf numFmtId="0" fontId="24" fillId="51" borderId="22">
      <alignment horizontal="left" vertical="top" wrapText="1"/>
      <protection/>
    </xf>
    <xf numFmtId="0" fontId="24" fillId="51" borderId="21">
      <alignment horizontal="left" vertical="top"/>
      <protection/>
    </xf>
    <xf numFmtId="0" fontId="124" fillId="37" borderId="23" applyNumberFormat="0" applyAlignment="0" applyProtection="0"/>
    <xf numFmtId="0" fontId="70" fillId="10" borderId="0" applyNumberFormat="0" applyBorder="0" applyAlignment="0" applyProtection="0"/>
    <xf numFmtId="198" fontId="71" fillId="0" borderId="0">
      <alignment/>
      <protection/>
    </xf>
    <xf numFmtId="0" fontId="11" fillId="0" borderId="16">
      <alignment horizontal="center" vertical="center"/>
      <protection/>
    </xf>
    <xf numFmtId="198" fontId="11" fillId="0" borderId="0" applyNumberFormat="0" applyBorder="0" applyAlignment="0">
      <protection/>
    </xf>
    <xf numFmtId="194" fontId="11" fillId="0" borderId="0" applyNumberFormat="0" applyBorder="0" applyAlignment="0">
      <protection/>
    </xf>
    <xf numFmtId="0" fontId="72" fillId="36" borderId="24" applyNumberFormat="0" applyAlignment="0" applyProtection="0"/>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27" fillId="0" borderId="25" applyNumberFormat="0" applyFill="0" applyProtection="0">
      <alignment horizontal="left" vertical="center" wrapText="1" indent="1"/>
    </xf>
    <xf numFmtId="214" fontId="27" fillId="0" borderId="25" applyFill="0" applyProtection="0">
      <alignment horizontal="right" vertical="center" wrapText="1"/>
    </xf>
    <xf numFmtId="0" fontId="27" fillId="0" borderId="0" applyNumberFormat="0" applyFill="0" applyBorder="0" applyProtection="0">
      <alignment horizontal="left" vertical="center" wrapText="1"/>
    </xf>
    <xf numFmtId="0" fontId="27" fillId="0" borderId="0" applyNumberFormat="0" applyFill="0" applyBorder="0" applyProtection="0">
      <alignment horizontal="left" vertical="center" wrapText="1" indent="1"/>
    </xf>
    <xf numFmtId="214" fontId="27" fillId="0" borderId="0" applyFill="0" applyBorder="0" applyProtection="0">
      <alignment horizontal="right" vertical="center" wrapText="1"/>
    </xf>
    <xf numFmtId="215" fontId="27" fillId="0" borderId="0" applyFill="0" applyBorder="0" applyProtection="0">
      <alignment horizontal="right" vertical="center" wrapText="1"/>
    </xf>
    <xf numFmtId="0" fontId="27" fillId="0" borderId="26" applyNumberFormat="0" applyFill="0" applyProtection="0">
      <alignment horizontal="left" vertical="center" wrapText="1"/>
    </xf>
    <xf numFmtId="0" fontId="27" fillId="0" borderId="26" applyNumberFormat="0" applyFill="0" applyProtection="0">
      <alignment horizontal="left" vertical="center" wrapText="1" indent="1"/>
    </xf>
    <xf numFmtId="214" fontId="27" fillId="0" borderId="26" applyFill="0" applyProtection="0">
      <alignment horizontal="right" vertical="center" wrapText="1"/>
    </xf>
    <xf numFmtId="0" fontId="27" fillId="0" borderId="0" applyNumberFormat="0" applyFill="0" applyBorder="0" applyProtection="0">
      <alignment vertical="center" wrapText="1"/>
    </xf>
    <xf numFmtId="0" fontId="27" fillId="0" borderId="0" applyNumberFormat="0" applyFill="0" applyBorder="0" applyAlignment="0" applyProtection="0"/>
    <xf numFmtId="0" fontId="49" fillId="0" borderId="0" applyNumberFormat="0" applyFill="0" applyBorder="0" applyProtection="0">
      <alignment horizontal="left" vertical="center" wrapText="1"/>
    </xf>
    <xf numFmtId="0" fontId="27" fillId="0" borderId="0" applyNumberFormat="0" applyFill="0" applyBorder="0" applyProtection="0">
      <alignment vertical="center" wrapText="1"/>
    </xf>
    <xf numFmtId="0" fontId="27"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44" fillId="0" borderId="0" applyNumberFormat="0" applyFill="0" applyBorder="0" applyProtection="0">
      <alignment horizontal="left" vertical="center" wrapText="1"/>
    </xf>
    <xf numFmtId="0" fontId="44" fillId="0" borderId="0" applyNumberFormat="0" applyFill="0" applyBorder="0" applyProtection="0">
      <alignment horizontal="left" vertical="center" wrapText="1"/>
    </xf>
    <xf numFmtId="0" fontId="73" fillId="0" borderId="0" applyNumberFormat="0" applyFill="0" applyBorder="0" applyProtection="0">
      <alignment vertical="center" wrapText="1"/>
    </xf>
    <xf numFmtId="0" fontId="0" fillId="0" borderId="27" applyNumberFormat="0" applyFont="0" applyFill="0" applyProtection="0">
      <alignment horizontal="center" vertical="center" wrapText="1"/>
    </xf>
    <xf numFmtId="0" fontId="0" fillId="0" borderId="27" applyNumberFormat="0" applyFont="0" applyFill="0" applyProtection="0">
      <alignment horizontal="center" vertical="center" wrapText="1"/>
    </xf>
    <xf numFmtId="0" fontId="0" fillId="0" borderId="27" applyNumberFormat="0" applyFont="0" applyFill="0" applyProtection="0">
      <alignment horizontal="center" vertical="center" wrapText="1"/>
    </xf>
    <xf numFmtId="0" fontId="0" fillId="0" borderId="27" applyNumberFormat="0" applyFont="0" applyFill="0" applyProtection="0">
      <alignment horizontal="center" vertical="center" wrapText="1"/>
    </xf>
    <xf numFmtId="0" fontId="0" fillId="0" borderId="27" applyNumberFormat="0" applyFont="0" applyFill="0" applyProtection="0">
      <alignment horizontal="center" vertical="center" wrapText="1"/>
    </xf>
    <xf numFmtId="0" fontId="0" fillId="0" borderId="27" applyNumberFormat="0" applyFont="0" applyFill="0" applyProtection="0">
      <alignment horizontal="center" vertical="center" wrapText="1"/>
    </xf>
    <xf numFmtId="0" fontId="0" fillId="0" borderId="27" applyNumberFormat="0" applyFont="0" applyFill="0" applyProtection="0">
      <alignment horizontal="center" vertical="center" wrapText="1"/>
    </xf>
    <xf numFmtId="0" fontId="0" fillId="0" borderId="27" applyNumberFormat="0" applyFont="0" applyFill="0" applyProtection="0">
      <alignment horizontal="center" vertical="center" wrapText="1"/>
    </xf>
    <xf numFmtId="0" fontId="0" fillId="0" borderId="27" applyNumberFormat="0" applyFont="0" applyFill="0" applyProtection="0">
      <alignment horizontal="center" vertical="center" wrapText="1"/>
    </xf>
    <xf numFmtId="0" fontId="0" fillId="0" borderId="27" applyNumberFormat="0" applyFont="0" applyFill="0" applyProtection="0">
      <alignment horizontal="center" vertical="center" wrapText="1"/>
    </xf>
    <xf numFmtId="0" fontId="44" fillId="0" borderId="27" applyNumberFormat="0" applyFill="0" applyProtection="0">
      <alignment horizontal="center" vertical="center" wrapText="1"/>
    </xf>
    <xf numFmtId="0" fontId="44" fillId="0" borderId="27" applyNumberFormat="0" applyFill="0" applyProtection="0">
      <alignment horizontal="center" vertical="center" wrapText="1"/>
    </xf>
    <xf numFmtId="0" fontId="44" fillId="0" borderId="27" applyNumberFormat="0" applyFill="0" applyProtection="0">
      <alignment horizontal="center" vertical="center" wrapText="1"/>
    </xf>
    <xf numFmtId="0" fontId="44" fillId="0" borderId="27" applyNumberFormat="0" applyFill="0" applyProtection="0">
      <alignment horizontal="center" vertical="center" wrapText="1"/>
    </xf>
    <xf numFmtId="0" fontId="27" fillId="0" borderId="25" applyNumberFormat="0" applyFill="0" applyProtection="0">
      <alignment horizontal="left" vertical="center" wrapText="1"/>
    </xf>
    <xf numFmtId="0" fontId="2" fillId="0" borderId="0">
      <alignment/>
      <protection/>
    </xf>
    <xf numFmtId="0" fontId="27" fillId="0" borderId="0">
      <alignment/>
      <protection/>
    </xf>
    <xf numFmtId="0" fontId="125" fillId="0" borderId="21" applyNumberFormat="0" applyFont="0" applyFill="0" applyBorder="0" applyProtection="0">
      <alignment horizontal="centerContinuous" vertical="center" wrapText="1"/>
    </xf>
    <xf numFmtId="0" fontId="74" fillId="57" borderId="0">
      <alignment horizontal="left"/>
      <protection/>
    </xf>
    <xf numFmtId="0" fontId="50" fillId="57" borderId="0">
      <alignment horizontal="left" wrapText="1"/>
      <protection/>
    </xf>
    <xf numFmtId="0" fontId="74" fillId="57" borderId="0">
      <alignment horizontal="left"/>
      <protection/>
    </xf>
    <xf numFmtId="0" fontId="35" fillId="0" borderId="28" applyNumberFormat="0" applyFill="0" applyAlignment="0" applyProtection="0"/>
    <xf numFmtId="0" fontId="75" fillId="0" borderId="29">
      <alignment/>
      <protection/>
    </xf>
    <xf numFmtId="0" fontId="76" fillId="0" borderId="0">
      <alignment/>
      <protection/>
    </xf>
    <xf numFmtId="0" fontId="62" fillId="0" borderId="30" applyNumberFormat="0" applyAlignment="0">
      <protection/>
    </xf>
    <xf numFmtId="0" fontId="25" fillId="36" borderId="0">
      <alignment horizontal="center"/>
      <protection/>
    </xf>
    <xf numFmtId="0" fontId="77" fillId="0" borderId="0">
      <alignment/>
      <protection/>
    </xf>
    <xf numFmtId="49" fontId="30" fillId="0" borderId="0" applyFill="0" applyBorder="0" applyAlignment="0" applyProtection="0"/>
    <xf numFmtId="0" fontId="78" fillId="0" borderId="0" applyNumberFormat="0" applyFill="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3" fillId="36" borderId="0">
      <alignment/>
      <protection/>
    </xf>
    <xf numFmtId="0" fontId="74" fillId="57" borderId="0">
      <alignment horizontal="left"/>
      <protection/>
    </xf>
    <xf numFmtId="0" fontId="9" fillId="0" borderId="0" applyNumberFormat="0" applyFill="0" applyBorder="0" applyAlignment="0" applyProtection="0"/>
    <xf numFmtId="0" fontId="79" fillId="0" borderId="31" applyNumberFormat="0" applyFill="0" applyAlignment="0" applyProtection="0"/>
    <xf numFmtId="0" fontId="80" fillId="0" borderId="32" applyNumberFormat="0" applyFill="0" applyAlignment="0" applyProtection="0"/>
    <xf numFmtId="0" fontId="81" fillId="0" borderId="33" applyNumberFormat="0" applyFill="0" applyAlignment="0" applyProtection="0"/>
    <xf numFmtId="0" fontId="81" fillId="0" borderId="0" applyNumberFormat="0" applyFill="0" applyBorder="0" applyAlignment="0" applyProtection="0"/>
    <xf numFmtId="0" fontId="128" fillId="0" borderId="0" applyNumberFormat="0" applyFill="0" applyBorder="0" applyAlignment="0" applyProtection="0"/>
    <xf numFmtId="0" fontId="129" fillId="0" borderId="34" applyNumberFormat="0" applyFill="0" applyAlignment="0" applyProtection="0"/>
    <xf numFmtId="0" fontId="130" fillId="0" borderId="35" applyNumberFormat="0" applyFill="0" applyAlignment="0" applyProtection="0"/>
    <xf numFmtId="0" fontId="115" fillId="0" borderId="36" applyNumberFormat="0" applyFill="0" applyAlignment="0" applyProtection="0"/>
    <xf numFmtId="0" fontId="131" fillId="0" borderId="37" applyNumberFormat="0" applyFill="0" applyAlignment="0" applyProtection="0"/>
    <xf numFmtId="0" fontId="27" fillId="0" borderId="28" applyNumberFormat="0" applyFont="0" applyFill="0" applyAlignment="0" applyProtection="0"/>
    <xf numFmtId="0" fontId="27" fillId="0" borderId="28" applyNumberFormat="0" applyFont="0" applyFill="0" applyAlignment="0" applyProtection="0"/>
    <xf numFmtId="0" fontId="27" fillId="0" borderId="28" applyNumberFormat="0" applyFont="0" applyFill="0" applyAlignment="0" applyProtection="0"/>
    <xf numFmtId="0" fontId="27" fillId="0" borderId="28" applyNumberFormat="0" applyFont="0" applyFill="0" applyAlignment="0" applyProtection="0"/>
    <xf numFmtId="0" fontId="27" fillId="0" borderId="28" applyNumberFormat="0" applyFont="0" applyFill="0" applyAlignment="0" applyProtection="0"/>
    <xf numFmtId="0" fontId="27" fillId="0" borderId="28" applyNumberFormat="0" applyFont="0" applyFill="0" applyAlignment="0" applyProtection="0"/>
    <xf numFmtId="0" fontId="27" fillId="0" borderId="28" applyNumberFormat="0" applyFont="0" applyFill="0" applyAlignment="0" applyProtection="0"/>
    <xf numFmtId="0" fontId="27" fillId="0" borderId="28" applyNumberFormat="0" applyFont="0" applyFill="0" applyAlignment="0" applyProtection="0"/>
    <xf numFmtId="0" fontId="27" fillId="0" borderId="28" applyNumberFormat="0" applyFont="0" applyFill="0" applyAlignment="0" applyProtection="0"/>
    <xf numFmtId="0" fontId="27" fillId="0" borderId="28" applyNumberFormat="0" applyFont="0" applyFill="0" applyAlignment="0" applyProtection="0"/>
    <xf numFmtId="0" fontId="27" fillId="0" borderId="28" applyNumberFormat="0" applyFont="0" applyFill="0" applyAlignment="0" applyProtection="0"/>
    <xf numFmtId="0" fontId="27" fillId="0" borderId="28" applyNumberFormat="0" applyFont="0" applyFill="0" applyAlignment="0" applyProtection="0"/>
    <xf numFmtId="0" fontId="27" fillId="0" borderId="28" applyNumberFormat="0" applyFont="0" applyFill="0" applyAlignment="0" applyProtection="0"/>
    <xf numFmtId="0" fontId="27" fillId="0" borderId="28" applyNumberFormat="0" applyFont="0" applyFill="0" applyAlignment="0" applyProtection="0"/>
    <xf numFmtId="0" fontId="27" fillId="0" borderId="28" applyNumberFormat="0" applyFont="0" applyFill="0" applyAlignment="0" applyProtection="0"/>
    <xf numFmtId="0" fontId="27" fillId="0" borderId="28" applyNumberFormat="0" applyFont="0" applyFill="0" applyAlignment="0" applyProtection="0"/>
    <xf numFmtId="0" fontId="27" fillId="0" borderId="28" applyNumberFormat="0" applyFont="0" applyFill="0" applyAlignment="0" applyProtection="0"/>
    <xf numFmtId="0" fontId="27" fillId="0" borderId="28" applyNumberFormat="0" applyFont="0" applyFill="0" applyAlignment="0" applyProtection="0"/>
    <xf numFmtId="0" fontId="27" fillId="0" borderId="28" applyNumberFormat="0" applyFont="0" applyFill="0" applyAlignment="0" applyProtection="0"/>
    <xf numFmtId="0" fontId="27" fillId="0" borderId="28" applyNumberFormat="0" applyFont="0" applyFill="0" applyAlignment="0" applyProtection="0"/>
    <xf numFmtId="0" fontId="27" fillId="0" borderId="28" applyNumberFormat="0" applyFont="0" applyFill="0" applyAlignment="0" applyProtection="0"/>
    <xf numFmtId="0" fontId="27" fillId="0" borderId="28" applyNumberFormat="0" applyFont="0" applyFill="0" applyAlignment="0" applyProtection="0"/>
    <xf numFmtId="0" fontId="27" fillId="0" borderId="28" applyNumberFormat="0" applyFont="0" applyFill="0" applyAlignment="0" applyProtection="0"/>
    <xf numFmtId="0" fontId="27" fillId="0" borderId="28" applyNumberFormat="0" applyFont="0" applyFill="0" applyAlignment="0" applyProtection="0"/>
    <xf numFmtId="169" fontId="11" fillId="0" borderId="0" applyFont="0" applyFill="0" applyBorder="0" applyAlignment="0" applyProtection="0"/>
    <xf numFmtId="216" fontId="4" fillId="0" borderId="0" applyFont="0" applyFill="0" applyBorder="0" applyAlignment="0" applyProtection="0"/>
    <xf numFmtId="171" fontId="11" fillId="0" borderId="0" applyFont="0" applyFill="0" applyBorder="0" applyAlignment="0" applyProtection="0"/>
    <xf numFmtId="0" fontId="122" fillId="52" borderId="14" applyNumberFormat="0" applyFont="0" applyAlignment="0" applyProtection="0"/>
    <xf numFmtId="176" fontId="11" fillId="0" borderId="0" applyFont="0" applyFill="0" applyBorder="0" applyAlignment="0" applyProtection="0"/>
    <xf numFmtId="177" fontId="11" fillId="0" borderId="0" applyFont="0" applyFill="0" applyBorder="0" applyAlignment="0" applyProtection="0"/>
    <xf numFmtId="0" fontId="82" fillId="58" borderId="38" applyNumberFormat="0" applyAlignment="0" applyProtection="0"/>
    <xf numFmtId="176" fontId="27" fillId="0" borderId="0" applyFont="0" applyFill="0" applyBorder="0" applyAlignment="0" applyProtection="0"/>
    <xf numFmtId="177" fontId="27" fillId="0" borderId="0" applyFont="0" applyFill="0" applyBorder="0" applyAlignment="0" applyProtection="0"/>
    <xf numFmtId="1" fontId="61" fillId="0" borderId="0">
      <alignment vertical="top" wrapText="1"/>
      <protection/>
    </xf>
    <xf numFmtId="0" fontId="83" fillId="0" borderId="0">
      <alignment/>
      <protection/>
    </xf>
    <xf numFmtId="0" fontId="27" fillId="0" borderId="0">
      <alignment/>
      <protection/>
    </xf>
    <xf numFmtId="0" fontId="6" fillId="0" borderId="0">
      <alignment vertical="center"/>
      <protection/>
    </xf>
    <xf numFmtId="0" fontId="6" fillId="0" borderId="0">
      <alignment vertical="center"/>
      <protection/>
    </xf>
  </cellStyleXfs>
  <cellXfs count="131">
    <xf numFmtId="0" fontId="0" fillId="0" borderId="0" xfId="0" applyAlignment="1">
      <alignment/>
    </xf>
    <xf numFmtId="0" fontId="0" fillId="59" borderId="8" xfId="0" applyFill="1" applyBorder="1" applyAlignment="1">
      <alignment horizontal="left"/>
    </xf>
    <xf numFmtId="0" fontId="123" fillId="0" borderId="0" xfId="0" applyFont="1" applyAlignment="1">
      <alignment vertical="top"/>
    </xf>
    <xf numFmtId="0" fontId="2" fillId="0" borderId="0" xfId="0" applyFont="1" applyFill="1" applyBorder="1" applyAlignment="1">
      <alignment horizontal="left" vertical="top" wrapText="1"/>
    </xf>
    <xf numFmtId="0" fontId="123" fillId="0" borderId="0" xfId="0" applyFont="1" applyFill="1" applyBorder="1" applyAlignment="1">
      <alignment horizontal="center" vertical="top"/>
    </xf>
    <xf numFmtId="0" fontId="123" fillId="0" borderId="0" xfId="0" applyFont="1" applyFill="1" applyBorder="1" applyAlignment="1" quotePrefix="1">
      <alignment horizontal="left" vertical="top" wrapText="1"/>
    </xf>
    <xf numFmtId="0" fontId="123" fillId="0" borderId="0" xfId="0" applyFont="1" applyFill="1" applyBorder="1" applyAlignment="1">
      <alignment horizontal="left" vertical="top" wrapText="1"/>
    </xf>
    <xf numFmtId="0" fontId="123" fillId="0" borderId="0" xfId="0" applyFont="1" applyAlignment="1">
      <alignment horizontal="left" vertical="top"/>
    </xf>
    <xf numFmtId="0" fontId="2" fillId="0" borderId="16" xfId="0" applyFont="1" applyFill="1" applyBorder="1" applyAlignment="1">
      <alignment horizontal="left" vertical="top" wrapText="1"/>
    </xf>
    <xf numFmtId="0" fontId="123" fillId="0" borderId="16" xfId="0" applyFont="1" applyFill="1" applyBorder="1" applyAlignment="1">
      <alignment horizontal="center" vertical="top"/>
    </xf>
    <xf numFmtId="0" fontId="123" fillId="0" borderId="0" xfId="0" applyFont="1" applyAlignment="1">
      <alignment/>
    </xf>
    <xf numFmtId="0" fontId="123" fillId="0" borderId="0" xfId="0" applyFont="1" applyAlignment="1">
      <alignment horizontal="center" vertical="center"/>
    </xf>
    <xf numFmtId="1" fontId="123" fillId="0" borderId="0" xfId="0" applyNumberFormat="1" applyFont="1" applyAlignment="1">
      <alignment horizontal="center" vertical="center"/>
    </xf>
    <xf numFmtId="0" fontId="132" fillId="29" borderId="0" xfId="0" applyFont="1" applyFill="1" applyBorder="1" applyAlignment="1">
      <alignment horizontal="center" vertical="top"/>
    </xf>
    <xf numFmtId="1" fontId="132" fillId="29" borderId="0" xfId="0" applyNumberFormat="1" applyFont="1" applyFill="1" applyAlignment="1">
      <alignment horizontal="center" vertical="center"/>
    </xf>
    <xf numFmtId="1" fontId="123" fillId="0" borderId="16" xfId="0" applyNumberFormat="1" applyFont="1" applyBorder="1" applyAlignment="1">
      <alignment horizontal="center" vertical="center"/>
    </xf>
    <xf numFmtId="0" fontId="123" fillId="0" borderId="0" xfId="0" applyFont="1" applyBorder="1" applyAlignment="1">
      <alignment horizontal="center" vertical="center"/>
    </xf>
    <xf numFmtId="0" fontId="133" fillId="0" borderId="0" xfId="0" applyFont="1" applyAlignment="1">
      <alignment horizontal="left" vertical="center"/>
    </xf>
    <xf numFmtId="0" fontId="123" fillId="0" borderId="0" xfId="0" applyFont="1" applyFill="1" applyBorder="1" applyAlignment="1">
      <alignment horizontal="center" vertical="center" wrapText="1" shrinkToFit="1"/>
    </xf>
    <xf numFmtId="0" fontId="2" fillId="0" borderId="0" xfId="0" applyFont="1" applyFill="1" applyBorder="1" applyAlignment="1">
      <alignment horizontal="left" vertical="center" wrapText="1" shrinkToFit="1"/>
    </xf>
    <xf numFmtId="0" fontId="123" fillId="0" borderId="0" xfId="0" applyFont="1" applyBorder="1" applyAlignment="1">
      <alignment/>
    </xf>
    <xf numFmtId="0" fontId="123" fillId="0" borderId="16" xfId="0" applyFont="1" applyFill="1" applyBorder="1" applyAlignment="1">
      <alignment horizontal="center" vertical="center" wrapText="1" shrinkToFit="1"/>
    </xf>
    <xf numFmtId="0" fontId="2" fillId="0" borderId="16" xfId="0" applyFont="1" applyFill="1" applyBorder="1" applyAlignment="1">
      <alignment horizontal="left" vertical="center" wrapText="1" shrinkToFit="1"/>
    </xf>
    <xf numFmtId="0" fontId="123" fillId="0" borderId="16" xfId="0" applyFont="1" applyBorder="1" applyAlignment="1">
      <alignment horizontal="center" vertical="center"/>
    </xf>
    <xf numFmtId="0" fontId="134" fillId="0" borderId="0" xfId="0" applyFont="1" applyAlignment="1">
      <alignment horizontal="center" vertical="center"/>
    </xf>
    <xf numFmtId="0" fontId="123" fillId="0" borderId="0" xfId="0" applyFont="1" applyBorder="1" applyAlignment="1">
      <alignment horizontal="center" vertical="center" wrapText="1"/>
    </xf>
    <xf numFmtId="0" fontId="123" fillId="0" borderId="16" xfId="0" applyFont="1" applyBorder="1" applyAlignment="1">
      <alignment horizontal="center" vertical="center" wrapText="1"/>
    </xf>
    <xf numFmtId="0" fontId="133" fillId="0" borderId="0" xfId="0" applyFont="1" applyAlignment="1">
      <alignment vertical="top"/>
    </xf>
    <xf numFmtId="0" fontId="135" fillId="0" borderId="0" xfId="0" applyFont="1" applyAlignment="1">
      <alignment horizontal="center" vertical="center"/>
    </xf>
    <xf numFmtId="0" fontId="134" fillId="0" borderId="0" xfId="0" applyFont="1" applyBorder="1" applyAlignment="1">
      <alignment horizontal="center" vertical="center"/>
    </xf>
    <xf numFmtId="184" fontId="123" fillId="0" borderId="0" xfId="0" applyNumberFormat="1" applyFont="1" applyAlignment="1">
      <alignment horizontal="center" vertical="center"/>
    </xf>
    <xf numFmtId="2" fontId="123" fillId="0" borderId="0" xfId="0" applyNumberFormat="1" applyFont="1" applyAlignment="1">
      <alignment horizontal="left" vertical="top"/>
    </xf>
    <xf numFmtId="0" fontId="123" fillId="0" borderId="0" xfId="0" applyFont="1" applyFill="1" applyAlignment="1">
      <alignment vertical="top"/>
    </xf>
    <xf numFmtId="0" fontId="123" fillId="0" borderId="0" xfId="0" applyFont="1" applyFill="1" applyAlignment="1">
      <alignment horizontal="left" vertical="top"/>
    </xf>
    <xf numFmtId="0" fontId="123" fillId="0" borderId="0" xfId="0" applyFont="1" applyFill="1" applyAlignment="1">
      <alignment horizontal="center" vertical="center"/>
    </xf>
    <xf numFmtId="0" fontId="123" fillId="0" borderId="0" xfId="0" applyFont="1" applyFill="1" applyAlignment="1">
      <alignment/>
    </xf>
    <xf numFmtId="0" fontId="2" fillId="0" borderId="0" xfId="0" applyFont="1" applyBorder="1" applyAlignment="1">
      <alignment horizontal="center" vertical="center" wrapText="1"/>
    </xf>
    <xf numFmtId="2" fontId="123" fillId="0" borderId="0" xfId="0" applyNumberFormat="1" applyFont="1" applyFill="1" applyAlignment="1">
      <alignment horizontal="center" vertical="center"/>
    </xf>
    <xf numFmtId="0" fontId="123" fillId="59" borderId="0" xfId="0" applyFont="1" applyFill="1" applyAlignment="1">
      <alignment horizontal="center" vertical="center"/>
    </xf>
    <xf numFmtId="0" fontId="134" fillId="59" borderId="0" xfId="0" applyFont="1" applyFill="1" applyAlignment="1">
      <alignment horizontal="center" vertical="center"/>
    </xf>
    <xf numFmtId="0" fontId="123" fillId="59" borderId="0" xfId="0" applyFont="1" applyFill="1" applyBorder="1" applyAlignment="1">
      <alignment horizontal="center" vertical="center"/>
    </xf>
    <xf numFmtId="0" fontId="123" fillId="59" borderId="16" xfId="0" applyFont="1" applyFill="1" applyBorder="1" applyAlignment="1">
      <alignment horizontal="center" vertical="center"/>
    </xf>
    <xf numFmtId="0" fontId="133" fillId="59" borderId="0" xfId="0" applyFont="1" applyFill="1" applyAlignment="1">
      <alignment horizontal="left" vertical="center"/>
    </xf>
    <xf numFmtId="184" fontId="123" fillId="59" borderId="0" xfId="0" applyNumberFormat="1" applyFont="1" applyFill="1" applyAlignment="1">
      <alignment horizontal="center" vertical="center"/>
    </xf>
    <xf numFmtId="2" fontId="123" fillId="59" borderId="0" xfId="0" applyNumberFormat="1" applyFont="1" applyFill="1" applyAlignment="1">
      <alignment horizontal="center" vertical="center"/>
    </xf>
    <xf numFmtId="1" fontId="123" fillId="0" borderId="0" xfId="0" applyNumberFormat="1" applyFont="1" applyAlignment="1">
      <alignment/>
    </xf>
    <xf numFmtId="184" fontId="7" fillId="0" borderId="0" xfId="0" applyNumberFormat="1" applyFont="1" applyAlignment="1">
      <alignment vertical="center"/>
    </xf>
    <xf numFmtId="0" fontId="2" fillId="0" borderId="0" xfId="0" applyFont="1" applyBorder="1" applyAlignment="1">
      <alignment horizontal="center" vertical="center"/>
    </xf>
    <xf numFmtId="0" fontId="123" fillId="59" borderId="0" xfId="0" applyFont="1" applyFill="1" applyBorder="1" applyAlignment="1">
      <alignment horizontal="center" vertical="center" wrapText="1"/>
    </xf>
    <xf numFmtId="0" fontId="123" fillId="59" borderId="16" xfId="0" applyFont="1" applyFill="1" applyBorder="1" applyAlignment="1">
      <alignment horizontal="center" vertical="center" wrapText="1"/>
    </xf>
    <xf numFmtId="1" fontId="123" fillId="0" borderId="0" xfId="0" applyNumberFormat="1" applyFont="1" applyBorder="1" applyAlignment="1">
      <alignment horizontal="center" vertical="center"/>
    </xf>
    <xf numFmtId="1" fontId="2" fillId="0" borderId="0" xfId="0" applyNumberFormat="1" applyFont="1" applyAlignment="1">
      <alignment/>
    </xf>
    <xf numFmtId="1" fontId="2" fillId="0" borderId="0" xfId="1938" applyNumberFormat="1" applyFont="1" applyAlignment="1">
      <alignment horizontal="right"/>
      <protection/>
    </xf>
    <xf numFmtId="0" fontId="123" fillId="29" borderId="0" xfId="0" applyFont="1" applyFill="1" applyAlignment="1">
      <alignment/>
    </xf>
    <xf numFmtId="1" fontId="123" fillId="29" borderId="16" xfId="0" applyNumberFormat="1" applyFont="1" applyFill="1" applyBorder="1" applyAlignment="1">
      <alignment horizontal="center" vertical="center"/>
    </xf>
    <xf numFmtId="184" fontId="123" fillId="29" borderId="0" xfId="0" applyNumberFormat="1" applyFont="1" applyFill="1" applyAlignment="1">
      <alignment vertical="center"/>
    </xf>
    <xf numFmtId="184" fontId="7" fillId="29" borderId="0" xfId="0" applyNumberFormat="1" applyFont="1" applyFill="1" applyAlignment="1">
      <alignment vertical="center"/>
    </xf>
    <xf numFmtId="184" fontId="123" fillId="29" borderId="0" xfId="0" applyNumberFormat="1" applyFont="1" applyFill="1" applyAlignment="1">
      <alignment/>
    </xf>
    <xf numFmtId="184" fontId="123" fillId="0" borderId="0" xfId="0" applyNumberFormat="1" applyFont="1" applyAlignment="1">
      <alignment/>
    </xf>
    <xf numFmtId="0" fontId="123" fillId="0" borderId="0" xfId="0" applyFont="1" applyFill="1" applyAlignment="1" applyProtection="1">
      <alignment/>
      <protection/>
    </xf>
    <xf numFmtId="184" fontId="132" fillId="29" borderId="0" xfId="0" applyNumberFormat="1" applyFont="1" applyFill="1" applyAlignment="1">
      <alignment/>
    </xf>
    <xf numFmtId="1" fontId="3" fillId="29" borderId="0" xfId="0" applyNumberFormat="1" applyFont="1" applyFill="1" applyAlignment="1">
      <alignment/>
    </xf>
    <xf numFmtId="1" fontId="132" fillId="29" borderId="0" xfId="1938" applyNumberFormat="1" applyFont="1" applyFill="1" applyAlignment="1">
      <alignment horizontal="right"/>
      <protection/>
    </xf>
    <xf numFmtId="1" fontId="132" fillId="29" borderId="0" xfId="0" applyNumberFormat="1" applyFont="1" applyFill="1" applyAlignment="1">
      <alignment/>
    </xf>
    <xf numFmtId="0" fontId="123" fillId="0" borderId="0" xfId="0" applyFont="1" applyFill="1" applyBorder="1" applyAlignment="1" quotePrefix="1">
      <alignment horizontal="left" vertical="top" wrapText="1"/>
    </xf>
    <xf numFmtId="0" fontId="123" fillId="0" borderId="0" xfId="0" applyFont="1" applyFill="1" applyBorder="1" applyAlignment="1">
      <alignment horizontal="left" vertical="top" wrapText="1"/>
    </xf>
    <xf numFmtId="1" fontId="123" fillId="0" borderId="0" xfId="0" applyNumberFormat="1" applyFont="1" applyAlignment="1">
      <alignment horizontal="center" vertical="center"/>
    </xf>
    <xf numFmtId="0" fontId="132" fillId="29" borderId="0" xfId="0" applyFont="1" applyFill="1" applyBorder="1" applyAlignment="1">
      <alignment horizontal="left" vertical="top" wrapText="1"/>
    </xf>
    <xf numFmtId="1" fontId="132" fillId="29" borderId="0" xfId="0" applyNumberFormat="1" applyFont="1" applyFill="1" applyAlignment="1">
      <alignment horizontal="center" vertical="center"/>
    </xf>
    <xf numFmtId="1" fontId="123" fillId="0" borderId="16" xfId="0" applyNumberFormat="1" applyFont="1" applyBorder="1" applyAlignment="1">
      <alignment horizontal="center" vertical="center"/>
    </xf>
    <xf numFmtId="1" fontId="123" fillId="59" borderId="0" xfId="0" applyNumberFormat="1" applyFont="1" applyFill="1" applyAlignment="1">
      <alignment horizontal="center" vertical="center"/>
    </xf>
    <xf numFmtId="1" fontId="123" fillId="59" borderId="16" xfId="0" applyNumberFormat="1" applyFont="1" applyFill="1" applyBorder="1" applyAlignment="1">
      <alignment horizontal="center" vertical="center"/>
    </xf>
    <xf numFmtId="1" fontId="123" fillId="0" borderId="0" xfId="0" applyNumberFormat="1" applyFont="1" applyAlignment="1">
      <alignment/>
    </xf>
    <xf numFmtId="1" fontId="123" fillId="0" borderId="0" xfId="0" applyNumberFormat="1" applyFont="1" applyBorder="1" applyAlignment="1">
      <alignment horizontal="center" vertical="center"/>
    </xf>
    <xf numFmtId="1" fontId="123" fillId="29" borderId="0" xfId="0" applyNumberFormat="1" applyFont="1" applyFill="1" applyAlignment="1">
      <alignment/>
    </xf>
    <xf numFmtId="1" fontId="132" fillId="29" borderId="0" xfId="0" applyNumberFormat="1" applyFont="1" applyFill="1" applyAlignment="1">
      <alignment horizontal="center" vertical="center"/>
    </xf>
    <xf numFmtId="0" fontId="123" fillId="0" borderId="1" xfId="0" applyFont="1" applyFill="1" applyBorder="1" applyAlignment="1">
      <alignment horizontal="center" vertical="center" wrapText="1" shrinkToFit="1"/>
    </xf>
    <xf numFmtId="0" fontId="2" fillId="0" borderId="1" xfId="0" applyFont="1" applyFill="1" applyBorder="1" applyAlignment="1">
      <alignment horizontal="left" vertical="center" wrapText="1" shrinkToFit="1"/>
    </xf>
    <xf numFmtId="0" fontId="123" fillId="0" borderId="1" xfId="0" applyFont="1" applyFill="1" applyBorder="1" applyAlignment="1">
      <alignment horizontal="left" vertical="center" wrapText="1" shrinkToFit="1"/>
    </xf>
    <xf numFmtId="49" fontId="2" fillId="0" borderId="0" xfId="0" applyNumberFormat="1" applyFont="1" applyFill="1" applyBorder="1" applyAlignment="1">
      <alignment horizontal="left" vertical="top" wrapText="1"/>
    </xf>
    <xf numFmtId="49" fontId="123" fillId="0" borderId="0" xfId="0" applyNumberFormat="1" applyFont="1" applyAlignment="1">
      <alignment horizontal="left" vertical="top"/>
    </xf>
    <xf numFmtId="0" fontId="123" fillId="0" borderId="0" xfId="0" applyFont="1" applyFill="1" applyBorder="1" applyAlignment="1" quotePrefix="1">
      <alignment vertical="center" wrapText="1"/>
    </xf>
    <xf numFmtId="49" fontId="123" fillId="0" borderId="16" xfId="0" applyNumberFormat="1" applyFont="1" applyFill="1" applyBorder="1" applyAlignment="1">
      <alignment horizontal="left" vertical="top" wrapText="1"/>
    </xf>
    <xf numFmtId="0" fontId="135" fillId="2" borderId="0" xfId="0" applyFont="1" applyFill="1" applyAlignment="1">
      <alignment horizontal="center" vertical="top"/>
    </xf>
    <xf numFmtId="0" fontId="133" fillId="2" borderId="0" xfId="0" applyFont="1" applyFill="1" applyAlignment="1">
      <alignment horizontal="left" vertical="top"/>
    </xf>
    <xf numFmtId="0" fontId="133" fillId="2" borderId="0" xfId="0" applyFont="1" applyFill="1" applyAlignment="1">
      <alignment horizontal="left" vertical="top" wrapText="1"/>
    </xf>
    <xf numFmtId="0" fontId="133" fillId="2" borderId="0" xfId="0" applyFont="1" applyFill="1" applyAlignment="1">
      <alignment vertical="top"/>
    </xf>
    <xf numFmtId="0" fontId="133" fillId="2" borderId="0" xfId="0" applyFont="1" applyFill="1" applyAlignment="1">
      <alignment vertical="top" wrapText="1"/>
    </xf>
    <xf numFmtId="0" fontId="123" fillId="2" borderId="0" xfId="0" applyFont="1" applyFill="1" applyAlignment="1">
      <alignment vertical="top"/>
    </xf>
    <xf numFmtId="0" fontId="123" fillId="2" borderId="0" xfId="0" applyFont="1" applyFill="1" applyAlignment="1">
      <alignment horizontal="left" vertical="top"/>
    </xf>
    <xf numFmtId="1" fontId="2" fillId="0" borderId="0" xfId="0" applyNumberFormat="1" applyFont="1" applyBorder="1" applyAlignment="1">
      <alignment horizontal="left"/>
    </xf>
    <xf numFmtId="0" fontId="133" fillId="59" borderId="0" xfId="0" applyFont="1" applyFill="1" applyAlignment="1">
      <alignment horizontal="left" vertical="top" wrapText="1"/>
    </xf>
    <xf numFmtId="0" fontId="0" fillId="0" borderId="0" xfId="0" applyFill="1" applyAlignment="1" applyProtection="1">
      <alignment/>
      <protection/>
    </xf>
    <xf numFmtId="0" fontId="134" fillId="2" borderId="0" xfId="0" applyFont="1" applyFill="1" applyAlignment="1">
      <alignment vertical="top" wrapText="1"/>
    </xf>
    <xf numFmtId="1" fontId="123" fillId="0" borderId="0" xfId="0" applyNumberFormat="1" applyFont="1" applyBorder="1" applyAlignment="1">
      <alignment horizontal="left"/>
    </xf>
    <xf numFmtId="1" fontId="123" fillId="0" borderId="0" xfId="0" applyNumberFormat="1" applyFont="1" applyFill="1" applyBorder="1" applyAlignment="1">
      <alignment horizontal="left"/>
    </xf>
    <xf numFmtId="0" fontId="2" fillId="0" borderId="0" xfId="2285" applyFont="1" applyFill="1" applyBorder="1" applyAlignment="1">
      <alignment horizontal="left"/>
      <protection/>
    </xf>
    <xf numFmtId="0" fontId="123" fillId="15" borderId="0" xfId="0" applyFont="1" applyFill="1" applyBorder="1" applyAlignment="1">
      <alignment horizontal="center" vertical="top"/>
    </xf>
    <xf numFmtId="0" fontId="123" fillId="15" borderId="0" xfId="0" applyFont="1" applyFill="1" applyBorder="1" applyAlignment="1">
      <alignment horizontal="left" vertical="top" wrapText="1"/>
    </xf>
    <xf numFmtId="0" fontId="2" fillId="15" borderId="0" xfId="0" applyFont="1" applyFill="1" applyBorder="1" applyAlignment="1">
      <alignment horizontal="left" vertical="top" wrapText="1"/>
    </xf>
    <xf numFmtId="49" fontId="2" fillId="15" borderId="0" xfId="0" applyNumberFormat="1" applyFont="1" applyFill="1" applyBorder="1" applyAlignment="1">
      <alignment horizontal="left" vertical="top" wrapText="1"/>
    </xf>
    <xf numFmtId="0" fontId="136" fillId="0" borderId="0" xfId="0" applyFont="1" applyFill="1" applyAlignment="1" applyProtection="1">
      <alignment/>
      <protection/>
    </xf>
    <xf numFmtId="0" fontId="136" fillId="15" borderId="0" xfId="0" applyFont="1" applyFill="1" applyAlignment="1" applyProtection="1">
      <alignment/>
      <protection/>
    </xf>
    <xf numFmtId="1" fontId="2" fillId="0" borderId="16" xfId="0" applyNumberFormat="1" applyFont="1" applyBorder="1" applyAlignment="1">
      <alignment horizontal="left"/>
    </xf>
    <xf numFmtId="0" fontId="123" fillId="29" borderId="0" xfId="0" applyFont="1" applyFill="1" applyBorder="1" applyAlignment="1">
      <alignment horizontal="left" vertical="top" wrapText="1"/>
    </xf>
    <xf numFmtId="0" fontId="137" fillId="0" borderId="0" xfId="0" applyFont="1" applyAlignment="1">
      <alignment vertical="top"/>
    </xf>
    <xf numFmtId="0" fontId="134" fillId="0" borderId="0" xfId="0" applyFont="1" applyAlignment="1">
      <alignment horizontal="center" vertical="center" wrapText="1"/>
    </xf>
    <xf numFmtId="0" fontId="138" fillId="2" borderId="0" xfId="0" applyFont="1" applyFill="1" applyAlignment="1">
      <alignment horizontal="left"/>
    </xf>
    <xf numFmtId="0" fontId="131" fillId="2" borderId="0" xfId="0" applyFont="1" applyFill="1" applyAlignment="1">
      <alignment horizontal="left"/>
    </xf>
    <xf numFmtId="0" fontId="0" fillId="2" borderId="0" xfId="0" applyFill="1" applyAlignment="1">
      <alignment/>
    </xf>
    <xf numFmtId="0" fontId="139" fillId="2" borderId="0" xfId="0" applyFont="1" applyFill="1" applyAlignment="1">
      <alignment/>
    </xf>
    <xf numFmtId="0" fontId="140" fillId="2" borderId="0" xfId="0" applyFont="1" applyFill="1" applyAlignment="1">
      <alignment/>
    </xf>
    <xf numFmtId="0" fontId="117" fillId="59" borderId="8" xfId="1230" applyFill="1" applyBorder="1" applyAlignment="1" applyProtection="1">
      <alignment/>
      <protection/>
    </xf>
    <xf numFmtId="0" fontId="132" fillId="0" borderId="0" xfId="0" applyFont="1" applyFill="1" applyAlignment="1">
      <alignment vertical="top"/>
    </xf>
    <xf numFmtId="0" fontId="0" fillId="0" borderId="39" xfId="0" applyFill="1" applyBorder="1" applyAlignment="1">
      <alignment/>
    </xf>
    <xf numFmtId="0" fontId="0" fillId="0" borderId="40" xfId="0" applyFill="1" applyBorder="1" applyAlignment="1">
      <alignment/>
    </xf>
    <xf numFmtId="0" fontId="0" fillId="0" borderId="41" xfId="0" applyFill="1" applyBorder="1" applyAlignment="1">
      <alignment/>
    </xf>
    <xf numFmtId="0" fontId="0" fillId="0" borderId="16" xfId="0" applyFill="1" applyBorder="1" applyAlignment="1">
      <alignment/>
    </xf>
    <xf numFmtId="0" fontId="0" fillId="0" borderId="21" xfId="0" applyFill="1" applyBorder="1" applyAlignment="1">
      <alignment/>
    </xf>
    <xf numFmtId="0" fontId="0" fillId="0" borderId="1" xfId="0" applyFill="1" applyBorder="1" applyAlignment="1">
      <alignment/>
    </xf>
    <xf numFmtId="0" fontId="117" fillId="0" borderId="42" xfId="1230" applyFill="1" applyBorder="1" applyAlignment="1" applyProtection="1">
      <alignment/>
      <protection/>
    </xf>
    <xf numFmtId="0" fontId="117" fillId="0" borderId="8" xfId="1230" applyFill="1" applyBorder="1" applyAlignment="1" applyProtection="1">
      <alignment/>
      <protection/>
    </xf>
    <xf numFmtId="0" fontId="117" fillId="0" borderId="17" xfId="1230" applyFill="1" applyBorder="1" applyAlignment="1" applyProtection="1">
      <alignment/>
      <protection/>
    </xf>
    <xf numFmtId="1" fontId="132" fillId="29" borderId="40" xfId="0" applyNumberFormat="1" applyFont="1" applyFill="1" applyBorder="1" applyAlignment="1">
      <alignment horizontal="center" vertical="center"/>
    </xf>
    <xf numFmtId="1" fontId="123" fillId="29" borderId="40" xfId="0" applyNumberFormat="1" applyFont="1" applyFill="1" applyBorder="1" applyAlignment="1">
      <alignment/>
    </xf>
    <xf numFmtId="0" fontId="132" fillId="0" borderId="0" xfId="0" applyFont="1" applyAlignment="1">
      <alignment horizontal="left" vertical="top"/>
    </xf>
    <xf numFmtId="0" fontId="132" fillId="0" borderId="0" xfId="0" applyFont="1" applyFill="1" applyAlignment="1">
      <alignment horizontal="left" vertical="top"/>
    </xf>
    <xf numFmtId="0" fontId="132" fillId="0" borderId="0" xfId="0" applyFont="1" applyFill="1" applyBorder="1" applyAlignment="1">
      <alignment horizontal="center" vertical="center" wrapText="1"/>
    </xf>
    <xf numFmtId="0" fontId="84" fillId="0" borderId="0" xfId="0" applyFont="1" applyBorder="1" applyAlignment="1">
      <alignment horizontal="center" vertical="center"/>
    </xf>
    <xf numFmtId="1" fontId="123" fillId="0" borderId="0" xfId="0" applyNumberFormat="1" applyFont="1" applyFill="1" applyAlignment="1" applyProtection="1">
      <alignment/>
      <protection/>
    </xf>
    <xf numFmtId="1" fontId="123" fillId="29" borderId="0" xfId="0" applyNumberFormat="1" applyFont="1" applyFill="1" applyAlignment="1" applyProtection="1">
      <alignment/>
      <protection/>
    </xf>
  </cellXfs>
  <cellStyles count="2272">
    <cellStyle name="Normal" xfId="0"/>
    <cellStyle name="•\Ž¦Ï‚Ý‚ÌƒnƒCƒp[ƒŠƒ“ƒN" xfId="15"/>
    <cellStyle name="•W€_altxt0.XLS" xfId="16"/>
    <cellStyle name="20 % - Aksentti1 2" xfId="17"/>
    <cellStyle name="20 % - Aksentti2 2" xfId="18"/>
    <cellStyle name="20 % - Aksentti3 2" xfId="19"/>
    <cellStyle name="20 % - Aksentti4 2" xfId="20"/>
    <cellStyle name="20 % - Aksentti5 2" xfId="21"/>
    <cellStyle name="20 % - Aksentti6 2" xfId="22"/>
    <cellStyle name="20 % - Accent1" xfId="23"/>
    <cellStyle name="20 % - Accent2" xfId="24"/>
    <cellStyle name="20 % - Accent3" xfId="25"/>
    <cellStyle name="20 % - Accent4" xfId="26"/>
    <cellStyle name="20 % - Accent5" xfId="27"/>
    <cellStyle name="20 % - Accent6" xfId="28"/>
    <cellStyle name="20% - Accent1 2" xfId="29"/>
    <cellStyle name="20% - Accent1 3" xfId="30"/>
    <cellStyle name="20% - Accent1 4" xfId="31"/>
    <cellStyle name="20% - Accent2 2" xfId="32"/>
    <cellStyle name="20% - Accent2 3" xfId="33"/>
    <cellStyle name="20% - Accent2 4" xfId="34"/>
    <cellStyle name="20% - Accent3 2" xfId="35"/>
    <cellStyle name="20% - Accent3 3" xfId="36"/>
    <cellStyle name="20% - Accent3 4" xfId="37"/>
    <cellStyle name="20% - Accent4 2" xfId="38"/>
    <cellStyle name="20% - Accent4 3" xfId="39"/>
    <cellStyle name="20% - Accent4 4" xfId="40"/>
    <cellStyle name="20% - Accent5 2" xfId="41"/>
    <cellStyle name="20% - Accent5 3" xfId="42"/>
    <cellStyle name="20% - Accent5 4" xfId="43"/>
    <cellStyle name="20% - Accent6 2" xfId="44"/>
    <cellStyle name="20% - Accent6 3" xfId="45"/>
    <cellStyle name="20% - Accent6 4" xfId="46"/>
    <cellStyle name="20% - Énfasis1" xfId="47"/>
    <cellStyle name="20% - Énfasis2" xfId="48"/>
    <cellStyle name="20% - Énfasis3" xfId="49"/>
    <cellStyle name="20% - Énfasis4" xfId="50"/>
    <cellStyle name="20% - Énfasis5" xfId="51"/>
    <cellStyle name="20% - Énfasis6" xfId="52"/>
    <cellStyle name="40 % - Aksentti1 2" xfId="53"/>
    <cellStyle name="40 % - Aksentti2 2" xfId="54"/>
    <cellStyle name="40 % - Aksentti3 2" xfId="55"/>
    <cellStyle name="40 % - Aksentti4 2" xfId="56"/>
    <cellStyle name="40 % - Aksentti5 2" xfId="57"/>
    <cellStyle name="40 % - Aksentti6 2" xfId="58"/>
    <cellStyle name="40 % - Accent1" xfId="59"/>
    <cellStyle name="40 % - Accent2" xfId="60"/>
    <cellStyle name="40 % - Accent3" xfId="61"/>
    <cellStyle name="40 % - Accent4" xfId="62"/>
    <cellStyle name="40 % - Accent5" xfId="63"/>
    <cellStyle name="40 % - Accent6" xfId="64"/>
    <cellStyle name="40% - Accent1 2" xfId="65"/>
    <cellStyle name="40% - Accent1 3" xfId="66"/>
    <cellStyle name="40% - Accent1 4" xfId="67"/>
    <cellStyle name="40% - Accent2 2" xfId="68"/>
    <cellStyle name="40% - Accent2 3" xfId="69"/>
    <cellStyle name="40% - Accent2 4" xfId="70"/>
    <cellStyle name="40% - Accent3 2" xfId="71"/>
    <cellStyle name="40% - Accent3 3" xfId="72"/>
    <cellStyle name="40% - Accent3 4" xfId="73"/>
    <cellStyle name="40% - Accent4 2" xfId="74"/>
    <cellStyle name="40% - Accent4 3" xfId="75"/>
    <cellStyle name="40% - Accent4 4" xfId="76"/>
    <cellStyle name="40% - Accent5 2" xfId="77"/>
    <cellStyle name="40% - Accent5 3" xfId="78"/>
    <cellStyle name="40% - Accent5 4" xfId="79"/>
    <cellStyle name="40% - Accent6 2" xfId="80"/>
    <cellStyle name="40% - Accent6 3" xfId="81"/>
    <cellStyle name="40% - Accent6 4" xfId="82"/>
    <cellStyle name="40% - Énfasis1" xfId="83"/>
    <cellStyle name="40% - Énfasis2" xfId="84"/>
    <cellStyle name="40% - Énfasis3" xfId="85"/>
    <cellStyle name="40% - Énfasis4" xfId="86"/>
    <cellStyle name="40% - Énfasis5" xfId="87"/>
    <cellStyle name="40% - Énfasis6" xfId="88"/>
    <cellStyle name="60 % - Accent1" xfId="89"/>
    <cellStyle name="60 % - Accent2" xfId="90"/>
    <cellStyle name="60 % - Accent3" xfId="91"/>
    <cellStyle name="60 % - Accent4" xfId="92"/>
    <cellStyle name="60 % - Accent5" xfId="93"/>
    <cellStyle name="60 % - Accent6" xfId="94"/>
    <cellStyle name="60% - Énfasis1" xfId="95"/>
    <cellStyle name="60% - Énfasis2" xfId="96"/>
    <cellStyle name="60% - Énfasis3" xfId="97"/>
    <cellStyle name="60% - Énfasis4" xfId="98"/>
    <cellStyle name="60% - Énfasis5" xfId="99"/>
    <cellStyle name="60% - Énfasis6" xfId="100"/>
    <cellStyle name="a0" xfId="101"/>
    <cellStyle name="annee semestre" xfId="102"/>
    <cellStyle name="Avertissement" xfId="103"/>
    <cellStyle name="AZ1" xfId="104"/>
    <cellStyle name="bin" xfId="105"/>
    <cellStyle name="bin 2" xfId="106"/>
    <cellStyle name="bin 3" xfId="107"/>
    <cellStyle name="bin 4" xfId="108"/>
    <cellStyle name="bin 5" xfId="109"/>
    <cellStyle name="bin 6" xfId="110"/>
    <cellStyle name="bin 7" xfId="111"/>
    <cellStyle name="bin 8" xfId="112"/>
    <cellStyle name="bin 9" xfId="113"/>
    <cellStyle name="blue" xfId="114"/>
    <cellStyle name="Buena" xfId="115"/>
    <cellStyle name="Ç¥ÁØ_ENRL2" xfId="116"/>
    <cellStyle name="caché" xfId="117"/>
    <cellStyle name="Calcul" xfId="118"/>
    <cellStyle name="Cálculo" xfId="119"/>
    <cellStyle name="Celda de comprobación" xfId="120"/>
    <cellStyle name="Celda vinculada" xfId="121"/>
    <cellStyle name="cell" xfId="122"/>
    <cellStyle name="cell 2" xfId="123"/>
    <cellStyle name="cell 3" xfId="124"/>
    <cellStyle name="cell 4" xfId="125"/>
    <cellStyle name="cell 5" xfId="126"/>
    <cellStyle name="cell 6" xfId="127"/>
    <cellStyle name="cell 7" xfId="128"/>
    <cellStyle name="cell 8" xfId="129"/>
    <cellStyle name="cell 9" xfId="130"/>
    <cellStyle name="Cellule liée" xfId="131"/>
    <cellStyle name="Code additions" xfId="132"/>
    <cellStyle name="Col&amp;RowHeadings" xfId="133"/>
    <cellStyle name="ColCodes" xfId="134"/>
    <cellStyle name="ColTitles" xfId="135"/>
    <cellStyle name="ColTitles 10" xfId="136"/>
    <cellStyle name="ColTitles 11" xfId="137"/>
    <cellStyle name="ColTitles 12" xfId="138"/>
    <cellStyle name="ColTitles 13" xfId="139"/>
    <cellStyle name="ColTitles 14" xfId="140"/>
    <cellStyle name="ColTitles 15" xfId="141"/>
    <cellStyle name="ColTitles 16" xfId="142"/>
    <cellStyle name="ColTitles 2" xfId="143"/>
    <cellStyle name="ColTitles 3" xfId="144"/>
    <cellStyle name="ColTitles 4" xfId="145"/>
    <cellStyle name="ColTitles 5" xfId="146"/>
    <cellStyle name="ColTitles 6" xfId="147"/>
    <cellStyle name="ColTitles 7" xfId="148"/>
    <cellStyle name="ColTitles 8" xfId="149"/>
    <cellStyle name="ColTitles 9" xfId="150"/>
    <cellStyle name="column" xfId="151"/>
    <cellStyle name="Comma  [1]" xfId="152"/>
    <cellStyle name="Comma [0] 2" xfId="153"/>
    <cellStyle name="Comma [1]" xfId="154"/>
    <cellStyle name="Comma 10" xfId="155"/>
    <cellStyle name="Comma 10 2" xfId="156"/>
    <cellStyle name="Comma 10 2 2" xfId="157"/>
    <cellStyle name="Comma 10 2 2 2" xfId="158"/>
    <cellStyle name="Comma 10 2 2 2 2" xfId="159"/>
    <cellStyle name="Comma 10 2 2 2 2 2" xfId="160"/>
    <cellStyle name="Comma 10 2 2 2 3" xfId="161"/>
    <cellStyle name="Comma 10 2 2 3" xfId="162"/>
    <cellStyle name="Comma 10 2 2 3 2" xfId="163"/>
    <cellStyle name="Comma 10 2 2 4" xfId="164"/>
    <cellStyle name="Comma 10 2 3" xfId="165"/>
    <cellStyle name="Comma 10 2 3 2" xfId="166"/>
    <cellStyle name="Comma 10 2 3 2 2" xfId="167"/>
    <cellStyle name="Comma 10 2 3 2 2 2" xfId="168"/>
    <cellStyle name="Comma 10 2 3 2 3" xfId="169"/>
    <cellStyle name="Comma 10 2 3 3" xfId="170"/>
    <cellStyle name="Comma 10 2 3 3 2" xfId="171"/>
    <cellStyle name="Comma 10 2 3 4" xfId="172"/>
    <cellStyle name="Comma 10 3" xfId="173"/>
    <cellStyle name="Comma 10 3 2" xfId="174"/>
    <cellStyle name="Comma 10 3 2 2" xfId="175"/>
    <cellStyle name="Comma 10 3 2 2 2" xfId="176"/>
    <cellStyle name="Comma 10 3 2 3" xfId="177"/>
    <cellStyle name="Comma 10 3 3" xfId="178"/>
    <cellStyle name="Comma 10 3 3 2" xfId="179"/>
    <cellStyle name="Comma 10 3 4" xfId="180"/>
    <cellStyle name="Comma 10 4" xfId="181"/>
    <cellStyle name="Comma 10 4 2" xfId="182"/>
    <cellStyle name="Comma 10 4 2 2" xfId="183"/>
    <cellStyle name="Comma 10 4 2 2 2" xfId="184"/>
    <cellStyle name="Comma 10 4 2 3" xfId="185"/>
    <cellStyle name="Comma 10 4 3" xfId="186"/>
    <cellStyle name="Comma 10 4 3 2" xfId="187"/>
    <cellStyle name="Comma 10 4 4" xfId="188"/>
    <cellStyle name="Comma 10 5" xfId="189"/>
    <cellStyle name="Comma 10 5 2" xfId="190"/>
    <cellStyle name="Comma 10 5 2 2" xfId="191"/>
    <cellStyle name="Comma 10 5 3" xfId="192"/>
    <cellStyle name="Comma 10 6" xfId="193"/>
    <cellStyle name="Comma 10 6 2" xfId="194"/>
    <cellStyle name="Comma 10 7" xfId="195"/>
    <cellStyle name="Comma 11" xfId="196"/>
    <cellStyle name="Comma 11 2" xfId="197"/>
    <cellStyle name="Comma 11 2 2" xfId="198"/>
    <cellStyle name="Comma 11 2 2 2" xfId="199"/>
    <cellStyle name="Comma 11 2 2 2 2" xfId="200"/>
    <cellStyle name="Comma 11 2 2 2 2 2" xfId="201"/>
    <cellStyle name="Comma 11 2 2 2 3" xfId="202"/>
    <cellStyle name="Comma 11 2 2 3" xfId="203"/>
    <cellStyle name="Comma 11 2 2 3 2" xfId="204"/>
    <cellStyle name="Comma 11 2 2 4" xfId="205"/>
    <cellStyle name="Comma 11 2 3" xfId="206"/>
    <cellStyle name="Comma 11 2 3 2" xfId="207"/>
    <cellStyle name="Comma 11 2 3 2 2" xfId="208"/>
    <cellStyle name="Comma 11 2 3 2 2 2" xfId="209"/>
    <cellStyle name="Comma 11 2 3 2 3" xfId="210"/>
    <cellStyle name="Comma 11 2 3 3" xfId="211"/>
    <cellStyle name="Comma 11 2 3 3 2" xfId="212"/>
    <cellStyle name="Comma 11 2 3 4" xfId="213"/>
    <cellStyle name="Comma 11 2 4" xfId="214"/>
    <cellStyle name="Comma 11 2 4 2" xfId="215"/>
    <cellStyle name="Comma 11 2 4 2 2" xfId="216"/>
    <cellStyle name="Comma 11 2 4 3" xfId="217"/>
    <cellStyle name="Comma 11 2 5" xfId="218"/>
    <cellStyle name="Comma 11 2 5 2" xfId="219"/>
    <cellStyle name="Comma 11 2 6" xfId="220"/>
    <cellStyle name="Comma 11 3" xfId="221"/>
    <cellStyle name="Comma 11 3 2" xfId="222"/>
    <cellStyle name="Comma 11 3 2 2" xfId="223"/>
    <cellStyle name="Comma 11 3 2 2 2" xfId="224"/>
    <cellStyle name="Comma 11 3 2 3" xfId="225"/>
    <cellStyle name="Comma 11 3 3" xfId="226"/>
    <cellStyle name="Comma 11 3 3 2" xfId="227"/>
    <cellStyle name="Comma 11 3 4" xfId="228"/>
    <cellStyle name="Comma 11 4" xfId="229"/>
    <cellStyle name="Comma 11 4 2" xfId="230"/>
    <cellStyle name="Comma 11 4 2 2" xfId="231"/>
    <cellStyle name="Comma 11 4 2 2 2" xfId="232"/>
    <cellStyle name="Comma 11 4 2 3" xfId="233"/>
    <cellStyle name="Comma 11 4 3" xfId="234"/>
    <cellStyle name="Comma 11 4 3 2" xfId="235"/>
    <cellStyle name="Comma 11 4 4" xfId="236"/>
    <cellStyle name="Comma 11 5" xfId="237"/>
    <cellStyle name="Comma 11 5 2" xfId="238"/>
    <cellStyle name="Comma 11 5 2 2" xfId="239"/>
    <cellStyle name="Comma 11 5 3" xfId="240"/>
    <cellStyle name="Comma 11 6" xfId="241"/>
    <cellStyle name="Comma 11 6 2" xfId="242"/>
    <cellStyle name="Comma 11 7" xfId="243"/>
    <cellStyle name="Comma 12" xfId="244"/>
    <cellStyle name="Comma 12 2" xfId="245"/>
    <cellStyle name="Comma 12 2 2" xfId="246"/>
    <cellStyle name="Comma 12 2 2 2" xfId="247"/>
    <cellStyle name="Comma 12 2 2 2 2" xfId="248"/>
    <cellStyle name="Comma 12 2 2 2 2 2" xfId="249"/>
    <cellStyle name="Comma 12 2 2 2 3" xfId="250"/>
    <cellStyle name="Comma 12 2 2 3" xfId="251"/>
    <cellStyle name="Comma 12 2 2 3 2" xfId="252"/>
    <cellStyle name="Comma 12 2 2 4" xfId="253"/>
    <cellStyle name="Comma 12 2 3" xfId="254"/>
    <cellStyle name="Comma 12 2 3 2" xfId="255"/>
    <cellStyle name="Comma 12 2 3 2 2" xfId="256"/>
    <cellStyle name="Comma 12 2 3 2 2 2" xfId="257"/>
    <cellStyle name="Comma 12 2 3 2 3" xfId="258"/>
    <cellStyle name="Comma 12 2 3 3" xfId="259"/>
    <cellStyle name="Comma 12 2 3 3 2" xfId="260"/>
    <cellStyle name="Comma 12 2 3 4" xfId="261"/>
    <cellStyle name="Comma 12 2 4" xfId="262"/>
    <cellStyle name="Comma 12 2 4 2" xfId="263"/>
    <cellStyle name="Comma 12 2 4 2 2" xfId="264"/>
    <cellStyle name="Comma 12 2 4 3" xfId="265"/>
    <cellStyle name="Comma 12 2 5" xfId="266"/>
    <cellStyle name="Comma 12 2 5 2" xfId="267"/>
    <cellStyle name="Comma 12 2 6" xfId="268"/>
    <cellStyle name="Comma 12 3" xfId="269"/>
    <cellStyle name="Comma 12 3 2" xfId="270"/>
    <cellStyle name="Comma 12 3 2 2" xfId="271"/>
    <cellStyle name="Comma 12 3 2 2 2" xfId="272"/>
    <cellStyle name="Comma 12 3 2 3" xfId="273"/>
    <cellStyle name="Comma 12 3 3" xfId="274"/>
    <cellStyle name="Comma 12 3 3 2" xfId="275"/>
    <cellStyle name="Comma 12 3 4" xfId="276"/>
    <cellStyle name="Comma 12 4" xfId="277"/>
    <cellStyle name="Comma 12 4 2" xfId="278"/>
    <cellStyle name="Comma 12 4 2 2" xfId="279"/>
    <cellStyle name="Comma 12 4 2 2 2" xfId="280"/>
    <cellStyle name="Comma 12 4 2 3" xfId="281"/>
    <cellStyle name="Comma 12 4 3" xfId="282"/>
    <cellStyle name="Comma 12 4 3 2" xfId="283"/>
    <cellStyle name="Comma 12 4 4" xfId="284"/>
    <cellStyle name="Comma 12 5" xfId="285"/>
    <cellStyle name="Comma 12 5 2" xfId="286"/>
    <cellStyle name="Comma 12 5 2 2" xfId="287"/>
    <cellStyle name="Comma 12 5 3" xfId="288"/>
    <cellStyle name="Comma 12 6" xfId="289"/>
    <cellStyle name="Comma 12 6 2" xfId="290"/>
    <cellStyle name="Comma 12 7" xfId="291"/>
    <cellStyle name="Comma 13" xfId="292"/>
    <cellStyle name="Comma 13 2" xfId="293"/>
    <cellStyle name="Comma 13 2 2" xfId="294"/>
    <cellStyle name="Comma 13 2 2 2" xfId="295"/>
    <cellStyle name="Comma 13 2 3" xfId="296"/>
    <cellStyle name="Comma 13 3" xfId="297"/>
    <cellStyle name="Comma 13 3 2" xfId="298"/>
    <cellStyle name="Comma 13 4" xfId="299"/>
    <cellStyle name="Comma 14" xfId="300"/>
    <cellStyle name="Comma 14 2" xfId="301"/>
    <cellStyle name="Comma 14 2 2" xfId="302"/>
    <cellStyle name="Comma 14 2 2 2" xfId="303"/>
    <cellStyle name="Comma 14 2 2 2 2" xfId="304"/>
    <cellStyle name="Comma 14 2 2 2 2 2" xfId="305"/>
    <cellStyle name="Comma 14 2 2 2 3" xfId="306"/>
    <cellStyle name="Comma 14 2 2 3" xfId="307"/>
    <cellStyle name="Comma 14 2 2 3 2" xfId="308"/>
    <cellStyle name="Comma 14 2 2 4" xfId="309"/>
    <cellStyle name="Comma 14 2 3" xfId="310"/>
    <cellStyle name="Comma 14 2 3 2" xfId="311"/>
    <cellStyle name="Comma 14 2 3 2 2" xfId="312"/>
    <cellStyle name="Comma 14 2 3 2 2 2" xfId="313"/>
    <cellStyle name="Comma 14 2 3 2 3" xfId="314"/>
    <cellStyle name="Comma 14 2 3 3" xfId="315"/>
    <cellStyle name="Comma 14 2 3 3 2" xfId="316"/>
    <cellStyle name="Comma 14 2 3 4" xfId="317"/>
    <cellStyle name="Comma 14 2 4" xfId="318"/>
    <cellStyle name="Comma 14 2 4 2" xfId="319"/>
    <cellStyle name="Comma 14 2 4 2 2" xfId="320"/>
    <cellStyle name="Comma 14 2 4 3" xfId="321"/>
    <cellStyle name="Comma 14 2 5" xfId="322"/>
    <cellStyle name="Comma 14 2 5 2" xfId="323"/>
    <cellStyle name="Comma 14 2 6" xfId="324"/>
    <cellStyle name="Comma 14 3" xfId="325"/>
    <cellStyle name="Comma 14 3 2" xfId="326"/>
    <cellStyle name="Comma 14 3 2 2" xfId="327"/>
    <cellStyle name="Comma 14 3 2 2 2" xfId="328"/>
    <cellStyle name="Comma 14 3 2 3" xfId="329"/>
    <cellStyle name="Comma 14 3 3" xfId="330"/>
    <cellStyle name="Comma 14 3 3 2" xfId="331"/>
    <cellStyle name="Comma 14 3 4" xfId="332"/>
    <cellStyle name="Comma 14 4" xfId="333"/>
    <cellStyle name="Comma 14 4 2" xfId="334"/>
    <cellStyle name="Comma 14 4 2 2" xfId="335"/>
    <cellStyle name="Comma 14 4 2 2 2" xfId="336"/>
    <cellStyle name="Comma 14 4 2 3" xfId="337"/>
    <cellStyle name="Comma 14 4 3" xfId="338"/>
    <cellStyle name="Comma 14 4 3 2" xfId="339"/>
    <cellStyle name="Comma 14 4 4" xfId="340"/>
    <cellStyle name="Comma 14 5" xfId="341"/>
    <cellStyle name="Comma 14 5 2" xfId="342"/>
    <cellStyle name="Comma 14 5 2 2" xfId="343"/>
    <cellStyle name="Comma 14 5 3" xfId="344"/>
    <cellStyle name="Comma 14 6" xfId="345"/>
    <cellStyle name="Comma 14 6 2" xfId="346"/>
    <cellStyle name="Comma 14 7" xfId="347"/>
    <cellStyle name="Comma 15" xfId="348"/>
    <cellStyle name="Comma 15 2" xfId="349"/>
    <cellStyle name="Comma 15 2 2" xfId="350"/>
    <cellStyle name="Comma 15 2 2 2" xfId="351"/>
    <cellStyle name="Comma 15 2 3" xfId="352"/>
    <cellStyle name="Comma 15 3" xfId="353"/>
    <cellStyle name="Comma 15 3 2" xfId="354"/>
    <cellStyle name="Comma 15 4" xfId="355"/>
    <cellStyle name="Comma 16" xfId="356"/>
    <cellStyle name="Comma 16 2" xfId="357"/>
    <cellStyle name="Comma 16 2 2" xfId="358"/>
    <cellStyle name="Comma 16 2 2 2" xfId="359"/>
    <cellStyle name="Comma 16 2 2 2 2" xfId="360"/>
    <cellStyle name="Comma 16 2 2 3" xfId="361"/>
    <cellStyle name="Comma 16 2 3" xfId="362"/>
    <cellStyle name="Comma 16 2 3 2" xfId="363"/>
    <cellStyle name="Comma 16 2 4" xfId="364"/>
    <cellStyle name="Comma 16 3" xfId="365"/>
    <cellStyle name="Comma 16 3 2" xfId="366"/>
    <cellStyle name="Comma 16 3 2 2" xfId="367"/>
    <cellStyle name="Comma 16 3 2 2 2" xfId="368"/>
    <cellStyle name="Comma 16 3 2 3" xfId="369"/>
    <cellStyle name="Comma 16 3 3" xfId="370"/>
    <cellStyle name="Comma 16 3 3 2" xfId="371"/>
    <cellStyle name="Comma 16 3 4" xfId="372"/>
    <cellStyle name="Comma 16 4" xfId="373"/>
    <cellStyle name="Comma 16 4 2" xfId="374"/>
    <cellStyle name="Comma 16 4 2 2" xfId="375"/>
    <cellStyle name="Comma 16 4 3" xfId="376"/>
    <cellStyle name="Comma 16 5" xfId="377"/>
    <cellStyle name="Comma 16 5 2" xfId="378"/>
    <cellStyle name="Comma 16 6" xfId="379"/>
    <cellStyle name="Comma 17" xfId="380"/>
    <cellStyle name="Comma 17 2" xfId="381"/>
    <cellStyle name="Comma 17 2 2" xfId="382"/>
    <cellStyle name="Comma 17 2 2 2" xfId="383"/>
    <cellStyle name="Comma 17 2 2 2 2" xfId="384"/>
    <cellStyle name="Comma 17 2 2 3" xfId="385"/>
    <cellStyle name="Comma 17 2 3" xfId="386"/>
    <cellStyle name="Comma 17 2 3 2" xfId="387"/>
    <cellStyle name="Comma 17 2 4" xfId="388"/>
    <cellStyle name="Comma 17 3" xfId="389"/>
    <cellStyle name="Comma 17 3 2" xfId="390"/>
    <cellStyle name="Comma 17 3 2 2" xfId="391"/>
    <cellStyle name="Comma 17 3 2 2 2" xfId="392"/>
    <cellStyle name="Comma 17 3 2 3" xfId="393"/>
    <cellStyle name="Comma 17 3 3" xfId="394"/>
    <cellStyle name="Comma 17 3 3 2" xfId="395"/>
    <cellStyle name="Comma 17 3 4" xfId="396"/>
    <cellStyle name="Comma 18" xfId="397"/>
    <cellStyle name="Comma 18 2" xfId="398"/>
    <cellStyle name="Comma 18 2 2" xfId="399"/>
    <cellStyle name="Comma 18 2 2 2" xfId="400"/>
    <cellStyle name="Comma 18 2 2 2 2" xfId="401"/>
    <cellStyle name="Comma 18 2 2 3" xfId="402"/>
    <cellStyle name="Comma 18 2 3" xfId="403"/>
    <cellStyle name="Comma 18 2 3 2" xfId="404"/>
    <cellStyle name="Comma 18 2 4" xfId="405"/>
    <cellStyle name="Comma 18 3" xfId="406"/>
    <cellStyle name="Comma 18 3 2" xfId="407"/>
    <cellStyle name="Comma 18 3 2 2" xfId="408"/>
    <cellStyle name="Comma 18 3 2 2 2" xfId="409"/>
    <cellStyle name="Comma 18 3 2 3" xfId="410"/>
    <cellStyle name="Comma 18 3 3" xfId="411"/>
    <cellStyle name="Comma 18 3 3 2" xfId="412"/>
    <cellStyle name="Comma 18 3 4" xfId="413"/>
    <cellStyle name="Comma 18 4" xfId="414"/>
    <cellStyle name="Comma 18 4 2" xfId="415"/>
    <cellStyle name="Comma 18 4 2 2" xfId="416"/>
    <cellStyle name="Comma 18 4 3" xfId="417"/>
    <cellStyle name="Comma 18 5" xfId="418"/>
    <cellStyle name="Comma 18 5 2" xfId="419"/>
    <cellStyle name="Comma 18 6" xfId="420"/>
    <cellStyle name="Comma 19" xfId="421"/>
    <cellStyle name="Comma 19 2" xfId="422"/>
    <cellStyle name="Comma 19 2 2" xfId="423"/>
    <cellStyle name="Comma 19 2 2 2" xfId="424"/>
    <cellStyle name="Comma 19 2 2 2 2" xfId="425"/>
    <cellStyle name="Comma 19 2 2 3" xfId="426"/>
    <cellStyle name="Comma 19 2 3" xfId="427"/>
    <cellStyle name="Comma 19 2 3 2" xfId="428"/>
    <cellStyle name="Comma 19 2 4" xfId="429"/>
    <cellStyle name="Comma 19 3" xfId="430"/>
    <cellStyle name="Comma 19 3 2" xfId="431"/>
    <cellStyle name="Comma 19 3 2 2" xfId="432"/>
    <cellStyle name="Comma 19 3 2 2 2" xfId="433"/>
    <cellStyle name="Comma 19 3 2 3" xfId="434"/>
    <cellStyle name="Comma 19 3 3" xfId="435"/>
    <cellStyle name="Comma 19 3 3 2" xfId="436"/>
    <cellStyle name="Comma 19 3 4" xfId="437"/>
    <cellStyle name="Comma 19 4" xfId="438"/>
    <cellStyle name="Comma 19 4 2" xfId="439"/>
    <cellStyle name="Comma 19 4 2 2" xfId="440"/>
    <cellStyle name="Comma 19 4 3" xfId="441"/>
    <cellStyle name="Comma 19 5" xfId="442"/>
    <cellStyle name="Comma 19 5 2" xfId="443"/>
    <cellStyle name="Comma 19 6" xfId="444"/>
    <cellStyle name="Comma 2" xfId="445"/>
    <cellStyle name="Comma 2 2" xfId="446"/>
    <cellStyle name="Comma 2 2 2" xfId="447"/>
    <cellStyle name="Comma 2 2 2 2" xfId="448"/>
    <cellStyle name="Comma 2 2 2 2 2" xfId="449"/>
    <cellStyle name="Comma 2 2 2 2 2 2" xfId="450"/>
    <cellStyle name="Comma 2 2 2 2 3" xfId="451"/>
    <cellStyle name="Comma 2 2 2 3" xfId="452"/>
    <cellStyle name="Comma 2 2 2 3 2" xfId="453"/>
    <cellStyle name="Comma 2 2 2 4" xfId="454"/>
    <cellStyle name="Comma 2 2 3" xfId="455"/>
    <cellStyle name="Comma 2 2 3 2" xfId="456"/>
    <cellStyle name="Comma 2 2 3 2 2" xfId="457"/>
    <cellStyle name="Comma 2 2 3 2 2 2" xfId="458"/>
    <cellStyle name="Comma 2 2 3 2 3" xfId="459"/>
    <cellStyle name="Comma 2 2 3 3" xfId="460"/>
    <cellStyle name="Comma 2 2 3 3 2" xfId="461"/>
    <cellStyle name="Comma 2 2 3 4" xfId="462"/>
    <cellStyle name="Comma 2 3" xfId="463"/>
    <cellStyle name="Comma 2 3 2" xfId="464"/>
    <cellStyle name="Comma 2 4" xfId="465"/>
    <cellStyle name="Comma 2 4 2" xfId="466"/>
    <cellStyle name="Comma 2 4 3" xfId="467"/>
    <cellStyle name="Comma 2 5" xfId="468"/>
    <cellStyle name="Comma 2 5 2" xfId="469"/>
    <cellStyle name="Comma 2 5 3" xfId="470"/>
    <cellStyle name="Comma 2 6" xfId="471"/>
    <cellStyle name="Comma 2 6 2" xfId="472"/>
    <cellStyle name="Comma 2 6 3" xfId="473"/>
    <cellStyle name="Comma 2 7" xfId="474"/>
    <cellStyle name="Comma 2 7 2" xfId="475"/>
    <cellStyle name="Comma 2 7 3" xfId="476"/>
    <cellStyle name="Comma 2 8" xfId="477"/>
    <cellStyle name="Comma 20" xfId="478"/>
    <cellStyle name="Comma 20 2" xfId="479"/>
    <cellStyle name="Comma 20 2 2" xfId="480"/>
    <cellStyle name="Comma 20 2 2 2" xfId="481"/>
    <cellStyle name="Comma 20 2 3" xfId="482"/>
    <cellStyle name="Comma 20 3" xfId="483"/>
    <cellStyle name="Comma 20 3 2" xfId="484"/>
    <cellStyle name="Comma 20 4" xfId="485"/>
    <cellStyle name="Comma 21" xfId="486"/>
    <cellStyle name="Comma 21 2" xfId="487"/>
    <cellStyle name="Comma 21 2 2" xfId="488"/>
    <cellStyle name="Comma 21 2 2 2" xfId="489"/>
    <cellStyle name="Comma 21 2 3" xfId="490"/>
    <cellStyle name="Comma 21 3" xfId="491"/>
    <cellStyle name="Comma 21 3 2" xfId="492"/>
    <cellStyle name="Comma 21 4" xfId="493"/>
    <cellStyle name="Comma 22" xfId="494"/>
    <cellStyle name="Comma 22 2" xfId="495"/>
    <cellStyle name="Comma 22 2 2" xfId="496"/>
    <cellStyle name="Comma 22 2 2 2" xfId="497"/>
    <cellStyle name="Comma 22 2 2 2 2" xfId="498"/>
    <cellStyle name="Comma 22 2 2 3" xfId="499"/>
    <cellStyle name="Comma 22 2 3" xfId="500"/>
    <cellStyle name="Comma 22 2 3 2" xfId="501"/>
    <cellStyle name="Comma 22 2 4" xfId="502"/>
    <cellStyle name="Comma 22 3" xfId="503"/>
    <cellStyle name="Comma 22 3 2" xfId="504"/>
    <cellStyle name="Comma 22 3 2 2" xfId="505"/>
    <cellStyle name="Comma 22 3 2 2 2" xfId="506"/>
    <cellStyle name="Comma 22 3 2 3" xfId="507"/>
    <cellStyle name="Comma 22 3 3" xfId="508"/>
    <cellStyle name="Comma 22 3 3 2" xfId="509"/>
    <cellStyle name="Comma 22 3 4" xfId="510"/>
    <cellStyle name="Comma 22 4" xfId="511"/>
    <cellStyle name="Comma 22 4 2" xfId="512"/>
    <cellStyle name="Comma 22 4 2 2" xfId="513"/>
    <cellStyle name="Comma 22 4 3" xfId="514"/>
    <cellStyle name="Comma 22 5" xfId="515"/>
    <cellStyle name="Comma 22 5 2" xfId="516"/>
    <cellStyle name="Comma 22 6" xfId="517"/>
    <cellStyle name="Comma 23" xfId="518"/>
    <cellStyle name="Comma 23 2" xfId="519"/>
    <cellStyle name="Comma 23 2 2" xfId="520"/>
    <cellStyle name="Comma 23 2 2 2" xfId="521"/>
    <cellStyle name="Comma 23 2 2 2 2" xfId="522"/>
    <cellStyle name="Comma 23 2 2 3" xfId="523"/>
    <cellStyle name="Comma 23 2 3" xfId="524"/>
    <cellStyle name="Comma 23 2 3 2" xfId="525"/>
    <cellStyle name="Comma 23 2 4" xfId="526"/>
    <cellStyle name="Comma 23 3" xfId="527"/>
    <cellStyle name="Comma 23 3 2" xfId="528"/>
    <cellStyle name="Comma 23 3 2 2" xfId="529"/>
    <cellStyle name="Comma 23 3 2 2 2" xfId="530"/>
    <cellStyle name="Comma 23 3 2 3" xfId="531"/>
    <cellStyle name="Comma 23 3 3" xfId="532"/>
    <cellStyle name="Comma 23 3 3 2" xfId="533"/>
    <cellStyle name="Comma 23 3 4" xfId="534"/>
    <cellStyle name="Comma 23 4" xfId="535"/>
    <cellStyle name="Comma 23 4 2" xfId="536"/>
    <cellStyle name="Comma 23 4 2 2" xfId="537"/>
    <cellStyle name="Comma 23 4 3" xfId="538"/>
    <cellStyle name="Comma 23 5" xfId="539"/>
    <cellStyle name="Comma 23 5 2" xfId="540"/>
    <cellStyle name="Comma 23 6" xfId="541"/>
    <cellStyle name="Comma 24" xfId="542"/>
    <cellStyle name="Comma 24 2" xfId="543"/>
    <cellStyle name="Comma 24 2 2" xfId="544"/>
    <cellStyle name="Comma 24 2 2 2" xfId="545"/>
    <cellStyle name="Comma 24 2 2 2 2" xfId="546"/>
    <cellStyle name="Comma 24 2 2 3" xfId="547"/>
    <cellStyle name="Comma 24 2 3" xfId="548"/>
    <cellStyle name="Comma 24 2 3 2" xfId="549"/>
    <cellStyle name="Comma 24 2 4" xfId="550"/>
    <cellStyle name="Comma 24 3" xfId="551"/>
    <cellStyle name="Comma 24 3 2" xfId="552"/>
    <cellStyle name="Comma 24 3 2 2" xfId="553"/>
    <cellStyle name="Comma 24 3 2 2 2" xfId="554"/>
    <cellStyle name="Comma 24 3 2 3" xfId="555"/>
    <cellStyle name="Comma 24 3 3" xfId="556"/>
    <cellStyle name="Comma 24 3 3 2" xfId="557"/>
    <cellStyle name="Comma 24 3 4" xfId="558"/>
    <cellStyle name="Comma 24 4" xfId="559"/>
    <cellStyle name="Comma 24 4 2" xfId="560"/>
    <cellStyle name="Comma 24 4 2 2" xfId="561"/>
    <cellStyle name="Comma 24 4 3" xfId="562"/>
    <cellStyle name="Comma 24 5" xfId="563"/>
    <cellStyle name="Comma 24 5 2" xfId="564"/>
    <cellStyle name="Comma 24 6" xfId="565"/>
    <cellStyle name="Comma 25" xfId="566"/>
    <cellStyle name="Comma 25 2" xfId="567"/>
    <cellStyle name="Comma 25 2 2" xfId="568"/>
    <cellStyle name="Comma 25 2 2 2" xfId="569"/>
    <cellStyle name="Comma 25 2 2 2 2" xfId="570"/>
    <cellStyle name="Comma 25 2 2 3" xfId="571"/>
    <cellStyle name="Comma 25 2 3" xfId="572"/>
    <cellStyle name="Comma 25 2 3 2" xfId="573"/>
    <cellStyle name="Comma 25 2 4" xfId="574"/>
    <cellStyle name="Comma 25 3" xfId="575"/>
    <cellStyle name="Comma 25 3 2" xfId="576"/>
    <cellStyle name="Comma 25 3 2 2" xfId="577"/>
    <cellStyle name="Comma 25 3 2 2 2" xfId="578"/>
    <cellStyle name="Comma 25 3 2 3" xfId="579"/>
    <cellStyle name="Comma 25 3 3" xfId="580"/>
    <cellStyle name="Comma 25 3 3 2" xfId="581"/>
    <cellStyle name="Comma 25 3 4" xfId="582"/>
    <cellStyle name="Comma 25 4" xfId="583"/>
    <cellStyle name="Comma 25 4 2" xfId="584"/>
    <cellStyle name="Comma 25 4 2 2" xfId="585"/>
    <cellStyle name="Comma 25 4 3" xfId="586"/>
    <cellStyle name="Comma 25 5" xfId="587"/>
    <cellStyle name="Comma 25 5 2" xfId="588"/>
    <cellStyle name="Comma 25 6" xfId="589"/>
    <cellStyle name="Comma 26" xfId="590"/>
    <cellStyle name="Comma 26 2" xfId="591"/>
    <cellStyle name="Comma 26 2 2" xfId="592"/>
    <cellStyle name="Comma 26 2 2 2" xfId="593"/>
    <cellStyle name="Comma 26 2 2 2 2" xfId="594"/>
    <cellStyle name="Comma 26 2 2 3" xfId="595"/>
    <cellStyle name="Comma 26 2 3" xfId="596"/>
    <cellStyle name="Comma 26 2 3 2" xfId="597"/>
    <cellStyle name="Comma 26 2 4" xfId="598"/>
    <cellStyle name="Comma 26 3" xfId="599"/>
    <cellStyle name="Comma 26 3 2" xfId="600"/>
    <cellStyle name="Comma 26 3 2 2" xfId="601"/>
    <cellStyle name="Comma 26 3 2 2 2" xfId="602"/>
    <cellStyle name="Comma 26 3 2 3" xfId="603"/>
    <cellStyle name="Comma 26 3 3" xfId="604"/>
    <cellStyle name="Comma 26 3 3 2" xfId="605"/>
    <cellStyle name="Comma 26 3 4" xfId="606"/>
    <cellStyle name="Comma 26 4" xfId="607"/>
    <cellStyle name="Comma 26 4 2" xfId="608"/>
    <cellStyle name="Comma 26 4 2 2" xfId="609"/>
    <cellStyle name="Comma 26 4 3" xfId="610"/>
    <cellStyle name="Comma 26 5" xfId="611"/>
    <cellStyle name="Comma 26 5 2" xfId="612"/>
    <cellStyle name="Comma 26 6" xfId="613"/>
    <cellStyle name="Comma 27" xfId="614"/>
    <cellStyle name="Comma 27 2" xfId="615"/>
    <cellStyle name="Comma 27 2 2" xfId="616"/>
    <cellStyle name="Comma 27 2 2 2" xfId="617"/>
    <cellStyle name="Comma 27 2 3" xfId="618"/>
    <cellStyle name="Comma 27 3" xfId="619"/>
    <cellStyle name="Comma 27 3 2" xfId="620"/>
    <cellStyle name="Comma 27 4" xfId="621"/>
    <cellStyle name="Comma 28" xfId="622"/>
    <cellStyle name="Comma 28 2" xfId="623"/>
    <cellStyle name="Comma 28 2 2" xfId="624"/>
    <cellStyle name="Comma 28 2 2 2" xfId="625"/>
    <cellStyle name="Comma 28 2 3" xfId="626"/>
    <cellStyle name="Comma 28 3" xfId="627"/>
    <cellStyle name="Comma 28 3 2" xfId="628"/>
    <cellStyle name="Comma 28 4" xfId="629"/>
    <cellStyle name="Comma 29" xfId="630"/>
    <cellStyle name="Comma 29 2" xfId="631"/>
    <cellStyle name="Comma 29 2 2" xfId="632"/>
    <cellStyle name="Comma 29 2 2 2" xfId="633"/>
    <cellStyle name="Comma 29 2 3" xfId="634"/>
    <cellStyle name="Comma 29 3" xfId="635"/>
    <cellStyle name="Comma 29 3 2" xfId="636"/>
    <cellStyle name="Comma 29 4" xfId="637"/>
    <cellStyle name="Comma 3" xfId="638"/>
    <cellStyle name="Comma 3 10" xfId="639"/>
    <cellStyle name="Comma 3 11" xfId="640"/>
    <cellStyle name="Comma 3 2" xfId="641"/>
    <cellStyle name="Comma 3 2 2" xfId="642"/>
    <cellStyle name="Comma 3 2 2 2" xfId="643"/>
    <cellStyle name="Comma 3 2 2 2 2" xfId="644"/>
    <cellStyle name="Comma 3 2 2 3" xfId="645"/>
    <cellStyle name="Comma 3 2 3" xfId="646"/>
    <cellStyle name="Comma 3 2 3 2" xfId="647"/>
    <cellStyle name="Comma 3 2 4" xfId="648"/>
    <cellStyle name="Comma 3 3" xfId="649"/>
    <cellStyle name="Comma 3 3 2" xfId="650"/>
    <cellStyle name="Comma 3 3 2 2" xfId="651"/>
    <cellStyle name="Comma 3 3 2 2 2" xfId="652"/>
    <cellStyle name="Comma 3 3 2 3" xfId="653"/>
    <cellStyle name="Comma 3 3 3" xfId="654"/>
    <cellStyle name="Comma 3 3 3 2" xfId="655"/>
    <cellStyle name="Comma 3 3 4" xfId="656"/>
    <cellStyle name="Comma 3 4" xfId="657"/>
    <cellStyle name="Comma 3 4 2" xfId="658"/>
    <cellStyle name="Comma 3 4 2 2" xfId="659"/>
    <cellStyle name="Comma 3 4 2 2 2" xfId="660"/>
    <cellStyle name="Comma 3 4 2 3" xfId="661"/>
    <cellStyle name="Comma 3 4 3" xfId="662"/>
    <cellStyle name="Comma 3 4 3 2" xfId="663"/>
    <cellStyle name="Comma 3 4 4" xfId="664"/>
    <cellStyle name="Comma 3 5" xfId="665"/>
    <cellStyle name="Comma 3 5 2" xfId="666"/>
    <cellStyle name="Comma 3 5 2 2" xfId="667"/>
    <cellStyle name="Comma 3 5 2 2 2" xfId="668"/>
    <cellStyle name="Comma 3 5 2 3" xfId="669"/>
    <cellStyle name="Comma 3 5 3" xfId="670"/>
    <cellStyle name="Comma 3 5 3 2" xfId="671"/>
    <cellStyle name="Comma 3 5 4" xfId="672"/>
    <cellStyle name="Comma 3 6" xfId="673"/>
    <cellStyle name="Comma 3 6 2" xfId="674"/>
    <cellStyle name="Comma 3 6 2 2" xfId="675"/>
    <cellStyle name="Comma 3 6 2 2 2" xfId="676"/>
    <cellStyle name="Comma 3 6 2 3" xfId="677"/>
    <cellStyle name="Comma 3 6 3" xfId="678"/>
    <cellStyle name="Comma 3 6 3 2" xfId="679"/>
    <cellStyle name="Comma 3 6 4" xfId="680"/>
    <cellStyle name="Comma 3 7" xfId="681"/>
    <cellStyle name="Comma 3 7 2" xfId="682"/>
    <cellStyle name="Comma 3 7 2 2" xfId="683"/>
    <cellStyle name="Comma 3 7 2 2 2" xfId="684"/>
    <cellStyle name="Comma 3 7 2 3" xfId="685"/>
    <cellStyle name="Comma 3 7 3" xfId="686"/>
    <cellStyle name="Comma 3 7 3 2" xfId="687"/>
    <cellStyle name="Comma 3 7 4" xfId="688"/>
    <cellStyle name="Comma 3 8" xfId="689"/>
    <cellStyle name="Comma 3 8 2" xfId="690"/>
    <cellStyle name="Comma 3 8 2 2" xfId="691"/>
    <cellStyle name="Comma 3 8 3" xfId="692"/>
    <cellStyle name="Comma 3 9" xfId="693"/>
    <cellStyle name="Comma 3 9 2" xfId="694"/>
    <cellStyle name="Comma 30" xfId="695"/>
    <cellStyle name="Comma 30 2" xfId="696"/>
    <cellStyle name="Comma 30 2 2" xfId="697"/>
    <cellStyle name="Comma 30 2 2 2" xfId="698"/>
    <cellStyle name="Comma 30 2 3" xfId="699"/>
    <cellStyle name="Comma 30 3" xfId="700"/>
    <cellStyle name="Comma 30 3 2" xfId="701"/>
    <cellStyle name="Comma 30 4" xfId="702"/>
    <cellStyle name="Comma 31" xfId="703"/>
    <cellStyle name="Comma 31 2" xfId="704"/>
    <cellStyle name="Comma 31 2 2" xfId="705"/>
    <cellStyle name="Comma 31 2 2 2" xfId="706"/>
    <cellStyle name="Comma 31 2 3" xfId="707"/>
    <cellStyle name="Comma 31 3" xfId="708"/>
    <cellStyle name="Comma 31 3 2" xfId="709"/>
    <cellStyle name="Comma 31 4" xfId="710"/>
    <cellStyle name="Comma 32" xfId="711"/>
    <cellStyle name="Comma 32 2" xfId="712"/>
    <cellStyle name="Comma 32 2 2" xfId="713"/>
    <cellStyle name="Comma 32 2 2 2" xfId="714"/>
    <cellStyle name="Comma 32 2 3" xfId="715"/>
    <cellStyle name="Comma 32 3" xfId="716"/>
    <cellStyle name="Comma 32 3 2" xfId="717"/>
    <cellStyle name="Comma 32 4" xfId="718"/>
    <cellStyle name="Comma 33" xfId="719"/>
    <cellStyle name="Comma 33 2" xfId="720"/>
    <cellStyle name="Comma 33 2 2" xfId="721"/>
    <cellStyle name="Comma 33 2 2 2" xfId="722"/>
    <cellStyle name="Comma 33 2 3" xfId="723"/>
    <cellStyle name="Comma 33 3" xfId="724"/>
    <cellStyle name="Comma 33 3 2" xfId="725"/>
    <cellStyle name="Comma 33 4" xfId="726"/>
    <cellStyle name="Comma 34" xfId="727"/>
    <cellStyle name="Comma 34 2" xfId="728"/>
    <cellStyle name="Comma 34 2 2" xfId="729"/>
    <cellStyle name="Comma 34 2 2 2" xfId="730"/>
    <cellStyle name="Comma 34 2 3" xfId="731"/>
    <cellStyle name="Comma 34 3" xfId="732"/>
    <cellStyle name="Comma 34 3 2" xfId="733"/>
    <cellStyle name="Comma 34 4" xfId="734"/>
    <cellStyle name="Comma 35" xfId="735"/>
    <cellStyle name="Comma 35 2" xfId="736"/>
    <cellStyle name="Comma 35 2 2" xfId="737"/>
    <cellStyle name="Comma 35 2 2 2" xfId="738"/>
    <cellStyle name="Comma 35 2 3" xfId="739"/>
    <cellStyle name="Comma 35 3" xfId="740"/>
    <cellStyle name="Comma 35 3 2" xfId="741"/>
    <cellStyle name="Comma 35 4" xfId="742"/>
    <cellStyle name="Comma 36" xfId="743"/>
    <cellStyle name="Comma 36 2" xfId="744"/>
    <cellStyle name="Comma 36 2 2" xfId="745"/>
    <cellStyle name="Comma 36 2 2 2" xfId="746"/>
    <cellStyle name="Comma 36 2 3" xfId="747"/>
    <cellStyle name="Comma 36 3" xfId="748"/>
    <cellStyle name="Comma 36 3 2" xfId="749"/>
    <cellStyle name="Comma 36 4" xfId="750"/>
    <cellStyle name="Comma 37" xfId="751"/>
    <cellStyle name="Comma 37 2" xfId="752"/>
    <cellStyle name="Comma 37 2 2" xfId="753"/>
    <cellStyle name="Comma 37 2 2 2" xfId="754"/>
    <cellStyle name="Comma 37 2 3" xfId="755"/>
    <cellStyle name="Comma 37 3" xfId="756"/>
    <cellStyle name="Comma 37 3 2" xfId="757"/>
    <cellStyle name="Comma 37 4" xfId="758"/>
    <cellStyle name="Comma 38" xfId="759"/>
    <cellStyle name="Comma 38 2" xfId="760"/>
    <cellStyle name="Comma 38 2 2" xfId="761"/>
    <cellStyle name="Comma 38 2 2 2" xfId="762"/>
    <cellStyle name="Comma 38 2 3" xfId="763"/>
    <cellStyle name="Comma 38 3" xfId="764"/>
    <cellStyle name="Comma 38 3 2" xfId="765"/>
    <cellStyle name="Comma 38 4" xfId="766"/>
    <cellStyle name="Comma 39" xfId="767"/>
    <cellStyle name="Comma 39 2" xfId="768"/>
    <cellStyle name="Comma 39 2 2" xfId="769"/>
    <cellStyle name="Comma 39 2 2 2" xfId="770"/>
    <cellStyle name="Comma 39 2 3" xfId="771"/>
    <cellStyle name="Comma 39 3" xfId="772"/>
    <cellStyle name="Comma 39 3 2" xfId="773"/>
    <cellStyle name="Comma 39 4" xfId="774"/>
    <cellStyle name="Comma 4" xfId="775"/>
    <cellStyle name="Comma 4 2" xfId="776"/>
    <cellStyle name="Comma 4 2 2" xfId="777"/>
    <cellStyle name="Comma 4 2 2 2" xfId="778"/>
    <cellStyle name="Comma 4 2 2 2 2" xfId="779"/>
    <cellStyle name="Comma 4 2 2 3" xfId="780"/>
    <cellStyle name="Comma 4 2 3" xfId="781"/>
    <cellStyle name="Comma 4 2 3 2" xfId="782"/>
    <cellStyle name="Comma 4 2 4" xfId="783"/>
    <cellStyle name="Comma 4 3" xfId="784"/>
    <cellStyle name="Comma 4 3 2" xfId="785"/>
    <cellStyle name="Comma 4 3 2 2" xfId="786"/>
    <cellStyle name="Comma 4 3 2 2 2" xfId="787"/>
    <cellStyle name="Comma 4 3 2 3" xfId="788"/>
    <cellStyle name="Comma 4 3 3" xfId="789"/>
    <cellStyle name="Comma 4 3 3 2" xfId="790"/>
    <cellStyle name="Comma 4 3 4" xfId="791"/>
    <cellStyle name="Comma 4 4" xfId="792"/>
    <cellStyle name="Comma 4 4 2" xfId="793"/>
    <cellStyle name="Comma 4 4 2 2" xfId="794"/>
    <cellStyle name="Comma 4 4 3" xfId="795"/>
    <cellStyle name="Comma 4 5" xfId="796"/>
    <cellStyle name="Comma 4 5 2" xfId="797"/>
    <cellStyle name="Comma 4 6" xfId="798"/>
    <cellStyle name="Comma 40" xfId="799"/>
    <cellStyle name="Comma 40 2" xfId="800"/>
    <cellStyle name="Comma 40 2 2" xfId="801"/>
    <cellStyle name="Comma 40 2 2 2" xfId="802"/>
    <cellStyle name="Comma 40 2 3" xfId="803"/>
    <cellStyle name="Comma 40 3" xfId="804"/>
    <cellStyle name="Comma 40 3 2" xfId="805"/>
    <cellStyle name="Comma 40 4" xfId="806"/>
    <cellStyle name="Comma 41" xfId="807"/>
    <cellStyle name="Comma 41 2" xfId="808"/>
    <cellStyle name="Comma 41 2 2" xfId="809"/>
    <cellStyle name="Comma 41 2 2 2" xfId="810"/>
    <cellStyle name="Comma 41 2 3" xfId="811"/>
    <cellStyle name="Comma 41 3" xfId="812"/>
    <cellStyle name="Comma 41 3 2" xfId="813"/>
    <cellStyle name="Comma 41 4" xfId="814"/>
    <cellStyle name="Comma 42" xfId="815"/>
    <cellStyle name="Comma 42 2" xfId="816"/>
    <cellStyle name="Comma 42 2 2" xfId="817"/>
    <cellStyle name="Comma 42 2 2 2" xfId="818"/>
    <cellStyle name="Comma 42 2 3" xfId="819"/>
    <cellStyle name="Comma 42 3" xfId="820"/>
    <cellStyle name="Comma 42 3 2" xfId="821"/>
    <cellStyle name="Comma 42 4" xfId="822"/>
    <cellStyle name="Comma 43" xfId="823"/>
    <cellStyle name="Comma 43 2" xfId="824"/>
    <cellStyle name="Comma 43 2 2" xfId="825"/>
    <cellStyle name="Comma 43 2 2 2" xfId="826"/>
    <cellStyle name="Comma 43 2 3" xfId="827"/>
    <cellStyle name="Comma 43 3" xfId="828"/>
    <cellStyle name="Comma 43 3 2" xfId="829"/>
    <cellStyle name="Comma 43 4" xfId="830"/>
    <cellStyle name="Comma 44" xfId="831"/>
    <cellStyle name="Comma 44 2" xfId="832"/>
    <cellStyle name="Comma 44 2 2" xfId="833"/>
    <cellStyle name="Comma 44 2 2 2" xfId="834"/>
    <cellStyle name="Comma 44 2 3" xfId="835"/>
    <cellStyle name="Comma 44 3" xfId="836"/>
    <cellStyle name="Comma 44 3 2" xfId="837"/>
    <cellStyle name="Comma 44 4" xfId="838"/>
    <cellStyle name="Comma 45" xfId="839"/>
    <cellStyle name="Comma 45 2" xfId="840"/>
    <cellStyle name="Comma 45 2 2" xfId="841"/>
    <cellStyle name="Comma 45 2 2 2" xfId="842"/>
    <cellStyle name="Comma 45 2 3" xfId="843"/>
    <cellStyle name="Comma 45 3" xfId="844"/>
    <cellStyle name="Comma 45 3 2" xfId="845"/>
    <cellStyle name="Comma 45 4" xfId="846"/>
    <cellStyle name="Comma 46" xfId="847"/>
    <cellStyle name="Comma 46 2" xfId="848"/>
    <cellStyle name="Comma 46 2 2" xfId="849"/>
    <cellStyle name="Comma 46 2 2 2" xfId="850"/>
    <cellStyle name="Comma 46 2 3" xfId="851"/>
    <cellStyle name="Comma 46 3" xfId="852"/>
    <cellStyle name="Comma 46 3 2" xfId="853"/>
    <cellStyle name="Comma 46 4" xfId="854"/>
    <cellStyle name="Comma 47" xfId="855"/>
    <cellStyle name="Comma 47 2" xfId="856"/>
    <cellStyle name="Comma 47 2 2" xfId="857"/>
    <cellStyle name="Comma 47 2 2 2" xfId="858"/>
    <cellStyle name="Comma 47 2 3" xfId="859"/>
    <cellStyle name="Comma 47 3" xfId="860"/>
    <cellStyle name="Comma 47 3 2" xfId="861"/>
    <cellStyle name="Comma 47 4" xfId="862"/>
    <cellStyle name="Comma 48" xfId="863"/>
    <cellStyle name="Comma 48 2" xfId="864"/>
    <cellStyle name="Comma 48 2 2" xfId="865"/>
    <cellStyle name="Comma 48 2 2 2" xfId="866"/>
    <cellStyle name="Comma 48 2 3" xfId="867"/>
    <cellStyle name="Comma 48 3" xfId="868"/>
    <cellStyle name="Comma 48 3 2" xfId="869"/>
    <cellStyle name="Comma 48 4" xfId="870"/>
    <cellStyle name="Comma 49" xfId="871"/>
    <cellStyle name="Comma 49 2" xfId="872"/>
    <cellStyle name="Comma 49 2 2" xfId="873"/>
    <cellStyle name="Comma 49 2 2 2" xfId="874"/>
    <cellStyle name="Comma 49 2 3" xfId="875"/>
    <cellStyle name="Comma 49 3" xfId="876"/>
    <cellStyle name="Comma 49 3 2" xfId="877"/>
    <cellStyle name="Comma 49 4" xfId="878"/>
    <cellStyle name="Comma 5" xfId="879"/>
    <cellStyle name="Comma 5 2" xfId="880"/>
    <cellStyle name="Comma 5 2 2" xfId="881"/>
    <cellStyle name="Comma 5 2 2 2" xfId="882"/>
    <cellStyle name="Comma 5 2 2 2 2" xfId="883"/>
    <cellStyle name="Comma 5 2 2 2 2 2" xfId="884"/>
    <cellStyle name="Comma 5 2 2 2 3" xfId="885"/>
    <cellStyle name="Comma 5 2 2 3" xfId="886"/>
    <cellStyle name="Comma 5 2 2 3 2" xfId="887"/>
    <cellStyle name="Comma 5 2 2 4" xfId="888"/>
    <cellStyle name="Comma 5 2 3" xfId="889"/>
    <cellStyle name="Comma 5 2 3 2" xfId="890"/>
    <cellStyle name="Comma 5 2 3 2 2" xfId="891"/>
    <cellStyle name="Comma 5 2 3 2 2 2" xfId="892"/>
    <cellStyle name="Comma 5 2 3 2 3" xfId="893"/>
    <cellStyle name="Comma 5 2 3 3" xfId="894"/>
    <cellStyle name="Comma 5 2 3 3 2" xfId="895"/>
    <cellStyle name="Comma 5 2 3 4" xfId="896"/>
    <cellStyle name="Comma 5 2 4" xfId="897"/>
    <cellStyle name="Comma 5 2 4 2" xfId="898"/>
    <cellStyle name="Comma 5 2 4 2 2" xfId="899"/>
    <cellStyle name="Comma 5 2 4 3" xfId="900"/>
    <cellStyle name="Comma 5 2 5" xfId="901"/>
    <cellStyle name="Comma 5 2 5 2" xfId="902"/>
    <cellStyle name="Comma 5 2 6" xfId="903"/>
    <cellStyle name="Comma 5 3" xfId="904"/>
    <cellStyle name="Comma 5 3 2" xfId="905"/>
    <cellStyle name="Comma 5 3 2 2" xfId="906"/>
    <cellStyle name="Comma 5 3 2 2 2" xfId="907"/>
    <cellStyle name="Comma 5 3 2 3" xfId="908"/>
    <cellStyle name="Comma 5 3 3" xfId="909"/>
    <cellStyle name="Comma 5 3 3 2" xfId="910"/>
    <cellStyle name="Comma 5 3 4" xfId="911"/>
    <cellStyle name="Comma 5 4" xfId="912"/>
    <cellStyle name="Comma 5 4 2" xfId="913"/>
    <cellStyle name="Comma 5 4 2 2" xfId="914"/>
    <cellStyle name="Comma 5 4 2 2 2" xfId="915"/>
    <cellStyle name="Comma 5 4 2 3" xfId="916"/>
    <cellStyle name="Comma 5 4 3" xfId="917"/>
    <cellStyle name="Comma 5 4 3 2" xfId="918"/>
    <cellStyle name="Comma 5 4 4" xfId="919"/>
    <cellStyle name="Comma 5 5" xfId="920"/>
    <cellStyle name="Comma 5 5 2" xfId="921"/>
    <cellStyle name="Comma 5 5 2 2" xfId="922"/>
    <cellStyle name="Comma 5 5 3" xfId="923"/>
    <cellStyle name="Comma 5 6" xfId="924"/>
    <cellStyle name="Comma 5 6 2" xfId="925"/>
    <cellStyle name="Comma 5 7" xfId="926"/>
    <cellStyle name="Comma 50" xfId="927"/>
    <cellStyle name="Comma 50 2" xfId="928"/>
    <cellStyle name="Comma 50 2 2" xfId="929"/>
    <cellStyle name="Comma 50 2 2 2" xfId="930"/>
    <cellStyle name="Comma 50 2 3" xfId="931"/>
    <cellStyle name="Comma 50 3" xfId="932"/>
    <cellStyle name="Comma 50 3 2" xfId="933"/>
    <cellStyle name="Comma 50 4" xfId="934"/>
    <cellStyle name="Comma 51" xfId="935"/>
    <cellStyle name="Comma 51 2" xfId="936"/>
    <cellStyle name="Comma 51 2 2" xfId="937"/>
    <cellStyle name="Comma 51 2 2 2" xfId="938"/>
    <cellStyle name="Comma 51 2 3" xfId="939"/>
    <cellStyle name="Comma 51 3" xfId="940"/>
    <cellStyle name="Comma 51 3 2" xfId="941"/>
    <cellStyle name="Comma 51 4" xfId="942"/>
    <cellStyle name="Comma 52" xfId="943"/>
    <cellStyle name="Comma 52 2" xfId="944"/>
    <cellStyle name="Comma 52 2 2" xfId="945"/>
    <cellStyle name="Comma 52 2 2 2" xfId="946"/>
    <cellStyle name="Comma 52 2 3" xfId="947"/>
    <cellStyle name="Comma 52 3" xfId="948"/>
    <cellStyle name="Comma 52 3 2" xfId="949"/>
    <cellStyle name="Comma 52 4" xfId="950"/>
    <cellStyle name="Comma 53" xfId="951"/>
    <cellStyle name="Comma 53 2" xfId="952"/>
    <cellStyle name="Comma 53 2 2" xfId="953"/>
    <cellStyle name="Comma 53 2 2 2" xfId="954"/>
    <cellStyle name="Comma 53 2 3" xfId="955"/>
    <cellStyle name="Comma 53 3" xfId="956"/>
    <cellStyle name="Comma 53 3 2" xfId="957"/>
    <cellStyle name="Comma 53 4" xfId="958"/>
    <cellStyle name="Comma 54" xfId="959"/>
    <cellStyle name="Comma 54 2" xfId="960"/>
    <cellStyle name="Comma 54 2 2" xfId="961"/>
    <cellStyle name="Comma 54 2 2 2" xfId="962"/>
    <cellStyle name="Comma 54 2 3" xfId="963"/>
    <cellStyle name="Comma 54 3" xfId="964"/>
    <cellStyle name="Comma 54 3 2" xfId="965"/>
    <cellStyle name="Comma 54 4" xfId="966"/>
    <cellStyle name="Comma 55" xfId="967"/>
    <cellStyle name="Comma 55 2" xfId="968"/>
    <cellStyle name="Comma 55 2 2" xfId="969"/>
    <cellStyle name="Comma 55 2 2 2" xfId="970"/>
    <cellStyle name="Comma 55 2 3" xfId="971"/>
    <cellStyle name="Comma 55 3" xfId="972"/>
    <cellStyle name="Comma 55 3 2" xfId="973"/>
    <cellStyle name="Comma 55 4" xfId="974"/>
    <cellStyle name="Comma 56" xfId="975"/>
    <cellStyle name="Comma 56 2" xfId="976"/>
    <cellStyle name="Comma 56 2 2" xfId="977"/>
    <cellStyle name="Comma 56 2 2 2" xfId="978"/>
    <cellStyle name="Comma 56 2 3" xfId="979"/>
    <cellStyle name="Comma 56 3" xfId="980"/>
    <cellStyle name="Comma 56 3 2" xfId="981"/>
    <cellStyle name="Comma 56 4" xfId="982"/>
    <cellStyle name="Comma 57" xfId="983"/>
    <cellStyle name="Comma 57 2" xfId="984"/>
    <cellStyle name="Comma 57 2 2" xfId="985"/>
    <cellStyle name="Comma 57 2 2 2" xfId="986"/>
    <cellStyle name="Comma 57 2 3" xfId="987"/>
    <cellStyle name="Comma 57 3" xfId="988"/>
    <cellStyle name="Comma 57 3 2" xfId="989"/>
    <cellStyle name="Comma 57 4" xfId="990"/>
    <cellStyle name="Comma 6" xfId="991"/>
    <cellStyle name="Comma 6 2" xfId="992"/>
    <cellStyle name="Comma 6 2 2" xfId="993"/>
    <cellStyle name="Comma 6 2 2 2" xfId="994"/>
    <cellStyle name="Comma 6 2 2 2 2" xfId="995"/>
    <cellStyle name="Comma 6 2 2 2 2 2" xfId="996"/>
    <cellStyle name="Comma 6 2 2 2 3" xfId="997"/>
    <cellStyle name="Comma 6 2 2 3" xfId="998"/>
    <cellStyle name="Comma 6 2 2 3 2" xfId="999"/>
    <cellStyle name="Comma 6 2 2 4" xfId="1000"/>
    <cellStyle name="Comma 6 2 3" xfId="1001"/>
    <cellStyle name="Comma 6 2 3 2" xfId="1002"/>
    <cellStyle name="Comma 6 2 3 2 2" xfId="1003"/>
    <cellStyle name="Comma 6 2 3 2 2 2" xfId="1004"/>
    <cellStyle name="Comma 6 2 3 2 3" xfId="1005"/>
    <cellStyle name="Comma 6 2 3 3" xfId="1006"/>
    <cellStyle name="Comma 6 2 3 3 2" xfId="1007"/>
    <cellStyle name="Comma 6 2 3 4" xfId="1008"/>
    <cellStyle name="Comma 6 2 4" xfId="1009"/>
    <cellStyle name="Comma 6 2 4 2" xfId="1010"/>
    <cellStyle name="Comma 6 2 4 2 2" xfId="1011"/>
    <cellStyle name="Comma 6 2 4 3" xfId="1012"/>
    <cellStyle name="Comma 6 2 5" xfId="1013"/>
    <cellStyle name="Comma 6 2 5 2" xfId="1014"/>
    <cellStyle name="Comma 6 2 6" xfId="1015"/>
    <cellStyle name="Comma 6 3" xfId="1016"/>
    <cellStyle name="Comma 6 3 2" xfId="1017"/>
    <cellStyle name="Comma 6 3 2 2" xfId="1018"/>
    <cellStyle name="Comma 6 3 2 2 2" xfId="1019"/>
    <cellStyle name="Comma 6 3 2 3" xfId="1020"/>
    <cellStyle name="Comma 6 3 3" xfId="1021"/>
    <cellStyle name="Comma 6 3 3 2" xfId="1022"/>
    <cellStyle name="Comma 6 3 4" xfId="1023"/>
    <cellStyle name="Comma 6 4" xfId="1024"/>
    <cellStyle name="Comma 6 4 2" xfId="1025"/>
    <cellStyle name="Comma 6 4 2 2" xfId="1026"/>
    <cellStyle name="Comma 6 4 2 2 2" xfId="1027"/>
    <cellStyle name="Comma 6 4 2 3" xfId="1028"/>
    <cellStyle name="Comma 6 4 3" xfId="1029"/>
    <cellStyle name="Comma 6 4 3 2" xfId="1030"/>
    <cellStyle name="Comma 6 4 4" xfId="1031"/>
    <cellStyle name="Comma 6 5" xfId="1032"/>
    <cellStyle name="Comma 6 5 2" xfId="1033"/>
    <cellStyle name="Comma 6 5 2 2" xfId="1034"/>
    <cellStyle name="Comma 6 5 3" xfId="1035"/>
    <cellStyle name="Comma 6 6" xfId="1036"/>
    <cellStyle name="Comma 6 6 2" xfId="1037"/>
    <cellStyle name="Comma 6 7" xfId="1038"/>
    <cellStyle name="Comma 7" xfId="1039"/>
    <cellStyle name="Comma 7 2" xfId="1040"/>
    <cellStyle name="Comma 7 2 2" xfId="1041"/>
    <cellStyle name="Comma 7 2 2 2" xfId="1042"/>
    <cellStyle name="Comma 7 2 2 2 2" xfId="1043"/>
    <cellStyle name="Comma 7 2 2 3" xfId="1044"/>
    <cellStyle name="Comma 7 2 3" xfId="1045"/>
    <cellStyle name="Comma 7 2 3 2" xfId="1046"/>
    <cellStyle name="Comma 7 2 4" xfId="1047"/>
    <cellStyle name="Comma 7 3" xfId="1048"/>
    <cellStyle name="Comma 7 3 2" xfId="1049"/>
    <cellStyle name="Comma 7 3 2 2" xfId="1050"/>
    <cellStyle name="Comma 7 3 2 2 2" xfId="1051"/>
    <cellStyle name="Comma 7 3 2 3" xfId="1052"/>
    <cellStyle name="Comma 7 3 3" xfId="1053"/>
    <cellStyle name="Comma 7 3 3 2" xfId="1054"/>
    <cellStyle name="Comma 7 3 4" xfId="1055"/>
    <cellStyle name="Comma 7 4" xfId="1056"/>
    <cellStyle name="Comma 7 4 2" xfId="1057"/>
    <cellStyle name="Comma 7 4 2 2" xfId="1058"/>
    <cellStyle name="Comma 7 4 3" xfId="1059"/>
    <cellStyle name="Comma 7 5" xfId="1060"/>
    <cellStyle name="Comma 7 5 2" xfId="1061"/>
    <cellStyle name="Comma 7 6" xfId="1062"/>
    <cellStyle name="Comma 8" xfId="1063"/>
    <cellStyle name="Comma 8 2" xfId="1064"/>
    <cellStyle name="Comma 8 3" xfId="1065"/>
    <cellStyle name="Comma 8 3 2" xfId="1066"/>
    <cellStyle name="Comma 8 3 2 2" xfId="1067"/>
    <cellStyle name="Comma 8 3 2 2 2" xfId="1068"/>
    <cellStyle name="Comma 8 3 2 3" xfId="1069"/>
    <cellStyle name="Comma 8 3 3" xfId="1070"/>
    <cellStyle name="Comma 8 3 3 2" xfId="1071"/>
    <cellStyle name="Comma 8 3 4" xfId="1072"/>
    <cellStyle name="Comma 8 4" xfId="1073"/>
    <cellStyle name="Comma 8 4 2" xfId="1074"/>
    <cellStyle name="Comma 8 4 2 2" xfId="1075"/>
    <cellStyle name="Comma 8 4 3" xfId="1076"/>
    <cellStyle name="Comma 8 5" xfId="1077"/>
    <cellStyle name="Comma 8 5 2" xfId="1078"/>
    <cellStyle name="Comma 8 6" xfId="1079"/>
    <cellStyle name="Comma 9" xfId="1080"/>
    <cellStyle name="Comma 9 2" xfId="1081"/>
    <cellStyle name="Comma 9 2 2" xfId="1082"/>
    <cellStyle name="Comma 9 2 2 2" xfId="1083"/>
    <cellStyle name="Comma 9 2 2 2 2" xfId="1084"/>
    <cellStyle name="Comma 9 2 2 2 2 2" xfId="1085"/>
    <cellStyle name="Comma 9 2 2 2 3" xfId="1086"/>
    <cellStyle name="Comma 9 2 2 3" xfId="1087"/>
    <cellStyle name="Comma 9 2 2 3 2" xfId="1088"/>
    <cellStyle name="Comma 9 2 2 4" xfId="1089"/>
    <cellStyle name="Comma 9 2 3" xfId="1090"/>
    <cellStyle name="Comma 9 2 3 2" xfId="1091"/>
    <cellStyle name="Comma 9 2 3 2 2" xfId="1092"/>
    <cellStyle name="Comma 9 2 3 2 2 2" xfId="1093"/>
    <cellStyle name="Comma 9 2 3 2 3" xfId="1094"/>
    <cellStyle name="Comma 9 2 3 3" xfId="1095"/>
    <cellStyle name="Comma 9 2 3 3 2" xfId="1096"/>
    <cellStyle name="Comma 9 2 3 4" xfId="1097"/>
    <cellStyle name="Comma 9 2 4" xfId="1098"/>
    <cellStyle name="Comma 9 2 4 2" xfId="1099"/>
    <cellStyle name="Comma 9 2 4 2 2" xfId="1100"/>
    <cellStyle name="Comma 9 2 4 3" xfId="1101"/>
    <cellStyle name="Comma 9 2 5" xfId="1102"/>
    <cellStyle name="Comma 9 2 5 2" xfId="1103"/>
    <cellStyle name="Comma 9 2 6" xfId="1104"/>
    <cellStyle name="Comma 9 3" xfId="1105"/>
    <cellStyle name="Comma 9 3 2" xfId="1106"/>
    <cellStyle name="Comma 9 3 2 2" xfId="1107"/>
    <cellStyle name="Comma 9 3 2 2 2" xfId="1108"/>
    <cellStyle name="Comma 9 3 2 3" xfId="1109"/>
    <cellStyle name="Comma 9 3 3" xfId="1110"/>
    <cellStyle name="Comma 9 3 3 2" xfId="1111"/>
    <cellStyle name="Comma 9 3 4" xfId="1112"/>
    <cellStyle name="Comma 9 4" xfId="1113"/>
    <cellStyle name="Comma 9 4 2" xfId="1114"/>
    <cellStyle name="Comma 9 4 2 2" xfId="1115"/>
    <cellStyle name="Comma 9 4 2 2 2" xfId="1116"/>
    <cellStyle name="Comma 9 4 2 3" xfId="1117"/>
    <cellStyle name="Comma 9 4 3" xfId="1118"/>
    <cellStyle name="Comma 9 4 3 2" xfId="1119"/>
    <cellStyle name="Comma 9 4 4" xfId="1120"/>
    <cellStyle name="Comma 9 5" xfId="1121"/>
    <cellStyle name="Comma 9 5 2" xfId="1122"/>
    <cellStyle name="Comma 9 5 2 2" xfId="1123"/>
    <cellStyle name="Comma 9 5 3" xfId="1124"/>
    <cellStyle name="Comma 9 6" xfId="1125"/>
    <cellStyle name="Comma 9 6 2" xfId="1126"/>
    <cellStyle name="Comma 9 7" xfId="1127"/>
    <cellStyle name="Comma(0)" xfId="1128"/>
    <cellStyle name="comma(1)" xfId="1129"/>
    <cellStyle name="Comma(3)" xfId="1130"/>
    <cellStyle name="Comma[0]" xfId="1131"/>
    <cellStyle name="Comma[1]" xfId="1132"/>
    <cellStyle name="Comma[2]__" xfId="1133"/>
    <cellStyle name="Comma[3]" xfId="1134"/>
    <cellStyle name="Comma0" xfId="1135"/>
    <cellStyle name="Commentaire" xfId="1136"/>
    <cellStyle name="Currency0" xfId="1137"/>
    <cellStyle name="dark_blue" xfId="1138"/>
    <cellStyle name="DataEntryCells" xfId="1139"/>
    <cellStyle name="Date" xfId="1140"/>
    <cellStyle name="DATUM" xfId="1141"/>
    <cellStyle name="Dezimal [0]_Check" xfId="1142"/>
    <cellStyle name="Dezimal_03-09-03" xfId="1143"/>
    <cellStyle name="Didier" xfId="1144"/>
    <cellStyle name="Didier - Title" xfId="1145"/>
    <cellStyle name="Didier subtitles" xfId="1146"/>
    <cellStyle name="données" xfId="1147"/>
    <cellStyle name="donnéesbord" xfId="1148"/>
    <cellStyle name="Encabezado 4" xfId="1149"/>
    <cellStyle name="Énfasis1" xfId="1150"/>
    <cellStyle name="Énfasis2" xfId="1151"/>
    <cellStyle name="Énfasis3" xfId="1152"/>
    <cellStyle name="Énfasis4" xfId="1153"/>
    <cellStyle name="Énfasis5" xfId="1154"/>
    <cellStyle name="Énfasis6" xfId="1155"/>
    <cellStyle name="Entrada" xfId="1156"/>
    <cellStyle name="Entrée" xfId="1157"/>
    <cellStyle name="ErrRpt_DataEntryCells" xfId="1158"/>
    <cellStyle name="ErrRpt-DataEntryCells" xfId="1159"/>
    <cellStyle name="ErrRpt-GreyBackground" xfId="1160"/>
    <cellStyle name="Euro" xfId="1161"/>
    <cellStyle name="FEST" xfId="1162"/>
    <cellStyle name="financniO" xfId="1163"/>
    <cellStyle name="Fixed" xfId="1164"/>
    <cellStyle name="ƒnƒCƒp[ƒŠƒ“ƒN" xfId="1165"/>
    <cellStyle name="Footnote" xfId="1166"/>
    <cellStyle name="Footnote 2" xfId="1167"/>
    <cellStyle name="formula" xfId="1168"/>
    <cellStyle name="gap" xfId="1169"/>
    <cellStyle name="gap 2" xfId="1170"/>
    <cellStyle name="gap 2 2" xfId="1171"/>
    <cellStyle name="gap 2 2 2" xfId="1172"/>
    <cellStyle name="gap 2 2 2 2" xfId="1173"/>
    <cellStyle name="gap 2 3" xfId="1174"/>
    <cellStyle name="Grey" xfId="1175"/>
    <cellStyle name="GreyBackground" xfId="1176"/>
    <cellStyle name="GreyBackground 2" xfId="1177"/>
    <cellStyle name="Header1" xfId="1178"/>
    <cellStyle name="Header2" xfId="1179"/>
    <cellStyle name="Heading 1 10" xfId="1180"/>
    <cellStyle name="Heading 1 10 2" xfId="1181"/>
    <cellStyle name="Heading 1 11" xfId="1182"/>
    <cellStyle name="Heading 1 11 2" xfId="1183"/>
    <cellStyle name="Heading 1 12" xfId="1184"/>
    <cellStyle name="Heading 1 12 2" xfId="1185"/>
    <cellStyle name="Heading 1 13" xfId="1186"/>
    <cellStyle name="Heading 1 13 2" xfId="1187"/>
    <cellStyle name="Heading 1 2" xfId="1188"/>
    <cellStyle name="Heading 1 2 2" xfId="1189"/>
    <cellStyle name="Heading 1 3" xfId="1190"/>
    <cellStyle name="Heading 1 3 2" xfId="1191"/>
    <cellStyle name="Heading 1 4" xfId="1192"/>
    <cellStyle name="Heading 1 4 2" xfId="1193"/>
    <cellStyle name="Heading 1 5" xfId="1194"/>
    <cellStyle name="Heading 1 5 2" xfId="1195"/>
    <cellStyle name="Heading 1 6" xfId="1196"/>
    <cellStyle name="Heading 1 6 2" xfId="1197"/>
    <cellStyle name="Heading 1 7" xfId="1198"/>
    <cellStyle name="Heading 1 7 2" xfId="1199"/>
    <cellStyle name="Heading 1 8" xfId="1200"/>
    <cellStyle name="Heading 1 8 2" xfId="1201"/>
    <cellStyle name="Heading 1 9" xfId="1202"/>
    <cellStyle name="Heading 1 9 2" xfId="1203"/>
    <cellStyle name="Heading 2 10" xfId="1204"/>
    <cellStyle name="Heading 2 10 2" xfId="1205"/>
    <cellStyle name="Heading 2 11" xfId="1206"/>
    <cellStyle name="Heading 2 11 2" xfId="1207"/>
    <cellStyle name="Heading 2 12" xfId="1208"/>
    <cellStyle name="Heading 2 12 2" xfId="1209"/>
    <cellStyle name="Heading 2 13" xfId="1210"/>
    <cellStyle name="Heading 2 13 2" xfId="1211"/>
    <cellStyle name="Heading 2 2" xfId="1212"/>
    <cellStyle name="Heading 2 2 2" xfId="1213"/>
    <cellStyle name="Heading 2 3" xfId="1214"/>
    <cellStyle name="Heading 2 3 2" xfId="1215"/>
    <cellStyle name="Heading 2 4" xfId="1216"/>
    <cellStyle name="Heading 2 4 2" xfId="1217"/>
    <cellStyle name="Heading 2 5" xfId="1218"/>
    <cellStyle name="Heading 2 5 2" xfId="1219"/>
    <cellStyle name="Heading 2 6" xfId="1220"/>
    <cellStyle name="Heading 2 6 2" xfId="1221"/>
    <cellStyle name="Heading 2 7" xfId="1222"/>
    <cellStyle name="Heading 2 7 2" xfId="1223"/>
    <cellStyle name="Heading 2 8" xfId="1224"/>
    <cellStyle name="Heading 2 8 2" xfId="1225"/>
    <cellStyle name="Heading 2 9" xfId="1226"/>
    <cellStyle name="Heading 2 9 2" xfId="1227"/>
    <cellStyle name="Heading1" xfId="1228"/>
    <cellStyle name="Heading2" xfId="1229"/>
    <cellStyle name="Hyperlink" xfId="1230"/>
    <cellStyle name="Followed Hyperlink" xfId="1231"/>
    <cellStyle name="Huomautus 2" xfId="1232"/>
    <cellStyle name="Huomautus 3" xfId="1233"/>
    <cellStyle name="Hyperlink 2" xfId="1234"/>
    <cellStyle name="Hyperlink 2 2" xfId="1235"/>
    <cellStyle name="Hyperlink 3" xfId="1236"/>
    <cellStyle name="Incorrecto" xfId="1237"/>
    <cellStyle name="Input [yellow]" xfId="1238"/>
    <cellStyle name="Insatisfaisant" xfId="1239"/>
    <cellStyle name="ISC" xfId="1240"/>
    <cellStyle name="ISC 2" xfId="1241"/>
    <cellStyle name="ISC 3" xfId="1242"/>
    <cellStyle name="ISC 4" xfId="1243"/>
    <cellStyle name="ISC 5" xfId="1244"/>
    <cellStyle name="ISC 6" xfId="1245"/>
    <cellStyle name="ISC 7" xfId="1246"/>
    <cellStyle name="ISC 8" xfId="1247"/>
    <cellStyle name="ISC 9" xfId="1248"/>
    <cellStyle name="isced" xfId="1249"/>
    <cellStyle name="ISCED Titles" xfId="1250"/>
    <cellStyle name="isced_8gradk" xfId="1251"/>
    <cellStyle name="KOPFZEILE1" xfId="1252"/>
    <cellStyle name="KOPFZEILE2" xfId="1253"/>
    <cellStyle name="level1a" xfId="1254"/>
    <cellStyle name="level1a 2" xfId="1255"/>
    <cellStyle name="level1a 2 2" xfId="1256"/>
    <cellStyle name="level1a 2 2 2" xfId="1257"/>
    <cellStyle name="level1a 2 3" xfId="1258"/>
    <cellStyle name="level1a 2 4" xfId="1259"/>
    <cellStyle name="level1a 2 5" xfId="1260"/>
    <cellStyle name="level1a 2 6" xfId="1261"/>
    <cellStyle name="level1a 2 7" xfId="1262"/>
    <cellStyle name="level1a 3" xfId="1263"/>
    <cellStyle name="level1a 4" xfId="1264"/>
    <cellStyle name="level1a 5" xfId="1265"/>
    <cellStyle name="level1a 6" xfId="1266"/>
    <cellStyle name="level1a 7" xfId="1267"/>
    <cellStyle name="level1a 8" xfId="1268"/>
    <cellStyle name="level1a 9" xfId="1269"/>
    <cellStyle name="level2" xfId="1270"/>
    <cellStyle name="level2 2" xfId="1271"/>
    <cellStyle name="level2 2 2" xfId="1272"/>
    <cellStyle name="level2 2 2 2" xfId="1273"/>
    <cellStyle name="level2 2 3" xfId="1274"/>
    <cellStyle name="level2 2 4" xfId="1275"/>
    <cellStyle name="level2 2 5" xfId="1276"/>
    <cellStyle name="level2 2 6" xfId="1277"/>
    <cellStyle name="level2 2 7" xfId="1278"/>
    <cellStyle name="level2 3" xfId="1279"/>
    <cellStyle name="level2 4" xfId="1280"/>
    <cellStyle name="level2 5" xfId="1281"/>
    <cellStyle name="level2 6" xfId="1282"/>
    <cellStyle name="level2 7" xfId="1283"/>
    <cellStyle name="level2 8" xfId="1284"/>
    <cellStyle name="level2 9" xfId="1285"/>
    <cellStyle name="level2a" xfId="1286"/>
    <cellStyle name="level2a 2" xfId="1287"/>
    <cellStyle name="level2a 2 2" xfId="1288"/>
    <cellStyle name="level2a 2 2 2" xfId="1289"/>
    <cellStyle name="level2a 2 3" xfId="1290"/>
    <cellStyle name="level2a 2 4" xfId="1291"/>
    <cellStyle name="level2a 2 5" xfId="1292"/>
    <cellStyle name="level2a 2 6" xfId="1293"/>
    <cellStyle name="level2a 2 7" xfId="1294"/>
    <cellStyle name="level2a 3" xfId="1295"/>
    <cellStyle name="level2a 4" xfId="1296"/>
    <cellStyle name="level2a 5" xfId="1297"/>
    <cellStyle name="level2a 6" xfId="1298"/>
    <cellStyle name="level2a 7" xfId="1299"/>
    <cellStyle name="level2a 8" xfId="1300"/>
    <cellStyle name="level2a 9" xfId="1301"/>
    <cellStyle name="level3" xfId="1302"/>
    <cellStyle name="level3 2" xfId="1303"/>
    <cellStyle name="level3 3" xfId="1304"/>
    <cellStyle name="level3 4" xfId="1305"/>
    <cellStyle name="level3 5" xfId="1306"/>
    <cellStyle name="level3 6" xfId="1307"/>
    <cellStyle name="level3 7" xfId="1308"/>
    <cellStyle name="level3 8" xfId="1309"/>
    <cellStyle name="level3 9" xfId="1310"/>
    <cellStyle name="light_blue" xfId="1311"/>
    <cellStyle name="Line titles-Rows" xfId="1312"/>
    <cellStyle name="Map Data Values" xfId="1313"/>
    <cellStyle name="Map Distance" xfId="1314"/>
    <cellStyle name="Map Legend" xfId="1315"/>
    <cellStyle name="Map Object Names" xfId="1316"/>
    <cellStyle name="Map Title" xfId="1317"/>
    <cellStyle name="Migliaia (0)_conti99" xfId="1318"/>
    <cellStyle name="Migliaia_FIN" xfId="1319"/>
    <cellStyle name="Comma" xfId="1320"/>
    <cellStyle name="Comma [0]" xfId="1321"/>
    <cellStyle name="Milliers [0]_8GRAD" xfId="1322"/>
    <cellStyle name="Milliers_8GRAD" xfId="1323"/>
    <cellStyle name="Currency" xfId="1324"/>
    <cellStyle name="Currency [0]" xfId="1325"/>
    <cellStyle name="Monétaire [0]_8GRAD" xfId="1326"/>
    <cellStyle name="Monétaire_8GRAD" xfId="1327"/>
    <cellStyle name="n0" xfId="1328"/>
    <cellStyle name="Neutral" xfId="1329"/>
    <cellStyle name="Neutre" xfId="1330"/>
    <cellStyle name="Normaali 2" xfId="1331"/>
    <cellStyle name="Normaali 3" xfId="1332"/>
    <cellStyle name="Normaali_Median" xfId="1333"/>
    <cellStyle name="Normal - Style1" xfId="1334"/>
    <cellStyle name="Normal 10" xfId="1335"/>
    <cellStyle name="Normal 10 2" xfId="1336"/>
    <cellStyle name="Normal 10 2 2" xfId="1337"/>
    <cellStyle name="Normal 10 2 2 2" xfId="1338"/>
    <cellStyle name="Normal 10 2 3" xfId="1339"/>
    <cellStyle name="Normal 10 3" xfId="1340"/>
    <cellStyle name="Normal 10 3 2" xfId="1341"/>
    <cellStyle name="Normal 10 4" xfId="1342"/>
    <cellStyle name="Normal 11" xfId="1343"/>
    <cellStyle name="Normal 11 2" xfId="1344"/>
    <cellStyle name="Normal 11 3" xfId="1345"/>
    <cellStyle name="Normal 11 4" xfId="1346"/>
    <cellStyle name="Normal 11 5" xfId="1347"/>
    <cellStyle name="Normal 11 6" xfId="1348"/>
    <cellStyle name="Normal 12" xfId="1349"/>
    <cellStyle name="Normal 12 2" xfId="1350"/>
    <cellStyle name="Normal 12 2 2" xfId="1351"/>
    <cellStyle name="Normal 12 3" xfId="1352"/>
    <cellStyle name="Normal 13" xfId="1353"/>
    <cellStyle name="Normal 13 2" xfId="1354"/>
    <cellStyle name="Normal 13 2 2" xfId="1355"/>
    <cellStyle name="Normal 13 3" xfId="1356"/>
    <cellStyle name="Normal 14" xfId="1357"/>
    <cellStyle name="Normal 14 10" xfId="1358"/>
    <cellStyle name="Normal 14 10 2" xfId="1359"/>
    <cellStyle name="Normal 14 11" xfId="1360"/>
    <cellStyle name="Normal 14 2" xfId="1361"/>
    <cellStyle name="Normal 14 2 2" xfId="1362"/>
    <cellStyle name="Normal 14 2 2 2" xfId="1363"/>
    <cellStyle name="Normal 14 2 2 2 2" xfId="1364"/>
    <cellStyle name="Normal 14 2 2 3" xfId="1365"/>
    <cellStyle name="Normal 14 2 3" xfId="1366"/>
    <cellStyle name="Normal 14 2 3 2" xfId="1367"/>
    <cellStyle name="Normal 14 2 4" xfId="1368"/>
    <cellStyle name="Normal 14 3" xfId="1369"/>
    <cellStyle name="Normal 14 3 2" xfId="1370"/>
    <cellStyle name="Normal 14 3 2 2" xfId="1371"/>
    <cellStyle name="Normal 14 3 2 2 2" xfId="1372"/>
    <cellStyle name="Normal 14 3 2 3" xfId="1373"/>
    <cellStyle name="Normal 14 3 3" xfId="1374"/>
    <cellStyle name="Normal 14 3 3 2" xfId="1375"/>
    <cellStyle name="Normal 14 3 4" xfId="1376"/>
    <cellStyle name="Normal 14 4" xfId="1377"/>
    <cellStyle name="Normal 14 4 2" xfId="1378"/>
    <cellStyle name="Normal 14 4 2 2" xfId="1379"/>
    <cellStyle name="Normal 14 4 2 2 2" xfId="1380"/>
    <cellStyle name="Normal 14 4 2 3" xfId="1381"/>
    <cellStyle name="Normal 14 4 3" xfId="1382"/>
    <cellStyle name="Normal 14 4 3 2" xfId="1383"/>
    <cellStyle name="Normal 14 4 4" xfId="1384"/>
    <cellStyle name="Normal 14 5" xfId="1385"/>
    <cellStyle name="Normal 14 5 2" xfId="1386"/>
    <cellStyle name="Normal 14 5 2 2" xfId="1387"/>
    <cellStyle name="Normal 14 5 2 2 2" xfId="1388"/>
    <cellStyle name="Normal 14 5 2 3" xfId="1389"/>
    <cellStyle name="Normal 14 5 3" xfId="1390"/>
    <cellStyle name="Normal 14 5 3 2" xfId="1391"/>
    <cellStyle name="Normal 14 5 4" xfId="1392"/>
    <cellStyle name="Normal 14 6" xfId="1393"/>
    <cellStyle name="Normal 14 6 2" xfId="1394"/>
    <cellStyle name="Normal 14 6 2 2" xfId="1395"/>
    <cellStyle name="Normal 14 6 2 2 2" xfId="1396"/>
    <cellStyle name="Normal 14 6 2 3" xfId="1397"/>
    <cellStyle name="Normal 14 6 3" xfId="1398"/>
    <cellStyle name="Normal 14 6 3 2" xfId="1399"/>
    <cellStyle name="Normal 14 6 4" xfId="1400"/>
    <cellStyle name="Normal 14 7" xfId="1401"/>
    <cellStyle name="Normal 14 7 2" xfId="1402"/>
    <cellStyle name="Normal 14 7 2 2" xfId="1403"/>
    <cellStyle name="Normal 14 7 2 2 2" xfId="1404"/>
    <cellStyle name="Normal 14 7 2 3" xfId="1405"/>
    <cellStyle name="Normal 14 7 3" xfId="1406"/>
    <cellStyle name="Normal 14 7 3 2" xfId="1407"/>
    <cellStyle name="Normal 14 7 4" xfId="1408"/>
    <cellStyle name="Normal 14 8" xfId="1409"/>
    <cellStyle name="Normal 14 8 2" xfId="1410"/>
    <cellStyle name="Normal 14 8 2 2" xfId="1411"/>
    <cellStyle name="Normal 14 8 2 2 2" xfId="1412"/>
    <cellStyle name="Normal 14 8 2 3" xfId="1413"/>
    <cellStyle name="Normal 14 8 3" xfId="1414"/>
    <cellStyle name="Normal 14 8 3 2" xfId="1415"/>
    <cellStyle name="Normal 14 8 4" xfId="1416"/>
    <cellStyle name="Normal 14 9" xfId="1417"/>
    <cellStyle name="Normal 14 9 2" xfId="1418"/>
    <cellStyle name="Normal 14 9 2 2" xfId="1419"/>
    <cellStyle name="Normal 14 9 3" xfId="1420"/>
    <cellStyle name="Normal 15" xfId="1421"/>
    <cellStyle name="Normal 15 10" xfId="1422"/>
    <cellStyle name="Normal 15 10 2" xfId="1423"/>
    <cellStyle name="Normal 15 11" xfId="1424"/>
    <cellStyle name="Normal 15 2" xfId="1425"/>
    <cellStyle name="Normal 15 2 2" xfId="1426"/>
    <cellStyle name="Normal 15 2 2 2" xfId="1427"/>
    <cellStyle name="Normal 15 2 2 2 2" xfId="1428"/>
    <cellStyle name="Normal 15 2 2 3" xfId="1429"/>
    <cellStyle name="Normal 15 2 3" xfId="1430"/>
    <cellStyle name="Normal 15 2 3 2" xfId="1431"/>
    <cellStyle name="Normal 15 2 4" xfId="1432"/>
    <cellStyle name="Normal 15 3" xfId="1433"/>
    <cellStyle name="Normal 15 3 2" xfId="1434"/>
    <cellStyle name="Normal 15 3 2 2" xfId="1435"/>
    <cellStyle name="Normal 15 3 2 2 2" xfId="1436"/>
    <cellStyle name="Normal 15 3 2 3" xfId="1437"/>
    <cellStyle name="Normal 15 3 3" xfId="1438"/>
    <cellStyle name="Normal 15 3 3 2" xfId="1439"/>
    <cellStyle name="Normal 15 3 4" xfId="1440"/>
    <cellStyle name="Normal 15 4" xfId="1441"/>
    <cellStyle name="Normal 15 4 2" xfId="1442"/>
    <cellStyle name="Normal 15 4 2 2" xfId="1443"/>
    <cellStyle name="Normal 15 4 2 2 2" xfId="1444"/>
    <cellStyle name="Normal 15 4 2 3" xfId="1445"/>
    <cellStyle name="Normal 15 4 3" xfId="1446"/>
    <cellStyle name="Normal 15 4 3 2" xfId="1447"/>
    <cellStyle name="Normal 15 4 4" xfId="1448"/>
    <cellStyle name="Normal 15 5" xfId="1449"/>
    <cellStyle name="Normal 15 5 2" xfId="1450"/>
    <cellStyle name="Normal 15 5 2 2" xfId="1451"/>
    <cellStyle name="Normal 15 5 2 2 2" xfId="1452"/>
    <cellStyle name="Normal 15 5 2 3" xfId="1453"/>
    <cellStyle name="Normal 15 5 3" xfId="1454"/>
    <cellStyle name="Normal 15 5 3 2" xfId="1455"/>
    <cellStyle name="Normal 15 5 4" xfId="1456"/>
    <cellStyle name="Normal 15 6" xfId="1457"/>
    <cellStyle name="Normal 15 6 2" xfId="1458"/>
    <cellStyle name="Normal 15 6 2 2" xfId="1459"/>
    <cellStyle name="Normal 15 6 2 2 2" xfId="1460"/>
    <cellStyle name="Normal 15 6 2 3" xfId="1461"/>
    <cellStyle name="Normal 15 6 3" xfId="1462"/>
    <cellStyle name="Normal 15 6 3 2" xfId="1463"/>
    <cellStyle name="Normal 15 6 4" xfId="1464"/>
    <cellStyle name="Normal 15 7" xfId="1465"/>
    <cellStyle name="Normal 15 7 2" xfId="1466"/>
    <cellStyle name="Normal 15 7 2 2" xfId="1467"/>
    <cellStyle name="Normal 15 7 2 2 2" xfId="1468"/>
    <cellStyle name="Normal 15 7 2 3" xfId="1469"/>
    <cellStyle name="Normal 15 7 3" xfId="1470"/>
    <cellStyle name="Normal 15 7 3 2" xfId="1471"/>
    <cellStyle name="Normal 15 7 4" xfId="1472"/>
    <cellStyle name="Normal 15 8" xfId="1473"/>
    <cellStyle name="Normal 15 8 2" xfId="1474"/>
    <cellStyle name="Normal 15 8 2 2" xfId="1475"/>
    <cellStyle name="Normal 15 8 2 2 2" xfId="1476"/>
    <cellStyle name="Normal 15 8 2 3" xfId="1477"/>
    <cellStyle name="Normal 15 8 3" xfId="1478"/>
    <cellStyle name="Normal 15 8 3 2" xfId="1479"/>
    <cellStyle name="Normal 15 8 4" xfId="1480"/>
    <cellStyle name="Normal 15 9" xfId="1481"/>
    <cellStyle name="Normal 15 9 2" xfId="1482"/>
    <cellStyle name="Normal 15 9 2 2" xfId="1483"/>
    <cellStyle name="Normal 15 9 3" xfId="1484"/>
    <cellStyle name="Normal 16" xfId="1485"/>
    <cellStyle name="Normal 16 10" xfId="1486"/>
    <cellStyle name="Normal 16 10 2" xfId="1487"/>
    <cellStyle name="Normal 16 11" xfId="1488"/>
    <cellStyle name="Normal 16 2" xfId="1489"/>
    <cellStyle name="Normal 16 2 2" xfId="1490"/>
    <cellStyle name="Normal 16 2 2 2" xfId="1491"/>
    <cellStyle name="Normal 16 2 2 2 2" xfId="1492"/>
    <cellStyle name="Normal 16 2 2 3" xfId="1493"/>
    <cellStyle name="Normal 16 2 3" xfId="1494"/>
    <cellStyle name="Normal 16 2 3 2" xfId="1495"/>
    <cellStyle name="Normal 16 2 4" xfId="1496"/>
    <cellStyle name="Normal 16 3" xfId="1497"/>
    <cellStyle name="Normal 16 3 2" xfId="1498"/>
    <cellStyle name="Normal 16 3 2 2" xfId="1499"/>
    <cellStyle name="Normal 16 3 2 2 2" xfId="1500"/>
    <cellStyle name="Normal 16 3 2 3" xfId="1501"/>
    <cellStyle name="Normal 16 3 3" xfId="1502"/>
    <cellStyle name="Normal 16 3 3 2" xfId="1503"/>
    <cellStyle name="Normal 16 3 4" xfId="1504"/>
    <cellStyle name="Normal 16 4" xfId="1505"/>
    <cellStyle name="Normal 16 4 2" xfId="1506"/>
    <cellStyle name="Normal 16 4 2 2" xfId="1507"/>
    <cellStyle name="Normal 16 4 2 2 2" xfId="1508"/>
    <cellStyle name="Normal 16 4 2 3" xfId="1509"/>
    <cellStyle name="Normal 16 4 3" xfId="1510"/>
    <cellStyle name="Normal 16 4 3 2" xfId="1511"/>
    <cellStyle name="Normal 16 4 4" xfId="1512"/>
    <cellStyle name="Normal 16 5" xfId="1513"/>
    <cellStyle name="Normal 16 5 2" xfId="1514"/>
    <cellStyle name="Normal 16 5 2 2" xfId="1515"/>
    <cellStyle name="Normal 16 5 2 2 2" xfId="1516"/>
    <cellStyle name="Normal 16 5 2 3" xfId="1517"/>
    <cellStyle name="Normal 16 5 3" xfId="1518"/>
    <cellStyle name="Normal 16 5 3 2" xfId="1519"/>
    <cellStyle name="Normal 16 5 4" xfId="1520"/>
    <cellStyle name="Normal 16 6" xfId="1521"/>
    <cellStyle name="Normal 16 6 2" xfId="1522"/>
    <cellStyle name="Normal 16 6 2 2" xfId="1523"/>
    <cellStyle name="Normal 16 6 2 2 2" xfId="1524"/>
    <cellStyle name="Normal 16 6 2 3" xfId="1525"/>
    <cellStyle name="Normal 16 6 3" xfId="1526"/>
    <cellStyle name="Normal 16 6 3 2" xfId="1527"/>
    <cellStyle name="Normal 16 6 4" xfId="1528"/>
    <cellStyle name="Normal 16 7" xfId="1529"/>
    <cellStyle name="Normal 16 7 2" xfId="1530"/>
    <cellStyle name="Normal 16 7 2 2" xfId="1531"/>
    <cellStyle name="Normal 16 7 2 2 2" xfId="1532"/>
    <cellStyle name="Normal 16 7 2 3" xfId="1533"/>
    <cellStyle name="Normal 16 7 3" xfId="1534"/>
    <cellStyle name="Normal 16 7 3 2" xfId="1535"/>
    <cellStyle name="Normal 16 7 4" xfId="1536"/>
    <cellStyle name="Normal 16 8" xfId="1537"/>
    <cellStyle name="Normal 16 8 2" xfId="1538"/>
    <cellStyle name="Normal 16 8 2 2" xfId="1539"/>
    <cellStyle name="Normal 16 8 2 2 2" xfId="1540"/>
    <cellStyle name="Normal 16 8 2 3" xfId="1541"/>
    <cellStyle name="Normal 16 8 3" xfId="1542"/>
    <cellStyle name="Normal 16 8 3 2" xfId="1543"/>
    <cellStyle name="Normal 16 8 4" xfId="1544"/>
    <cellStyle name="Normal 16 9" xfId="1545"/>
    <cellStyle name="Normal 16 9 2" xfId="1546"/>
    <cellStyle name="Normal 16 9 2 2" xfId="1547"/>
    <cellStyle name="Normal 16 9 3" xfId="1548"/>
    <cellStyle name="Normal 17" xfId="1549"/>
    <cellStyle name="Normal 18" xfId="1550"/>
    <cellStyle name="Normal 18 2" xfId="1551"/>
    <cellStyle name="Normal 19" xfId="1552"/>
    <cellStyle name="Normal 19 2" xfId="1553"/>
    <cellStyle name="Normal 2" xfId="1554"/>
    <cellStyle name="Normal 2 10" xfId="1555"/>
    <cellStyle name="Normal 2 11" xfId="1556"/>
    <cellStyle name="Normal 2 12" xfId="1557"/>
    <cellStyle name="Normal 2 12 2" xfId="1558"/>
    <cellStyle name="Normal 2 12 3" xfId="1559"/>
    <cellStyle name="Normal 2 12 4" xfId="1560"/>
    <cellStyle name="Normal 2 13" xfId="1561"/>
    <cellStyle name="Normal 2 14" xfId="1562"/>
    <cellStyle name="Normal 2 15" xfId="1563"/>
    <cellStyle name="Normal 2 16" xfId="1564"/>
    <cellStyle name="Normal 2 17" xfId="1565"/>
    <cellStyle name="Normal 2 17 2" xfId="1566"/>
    <cellStyle name="Normal 2 18" xfId="1567"/>
    <cellStyle name="Normal 2 19" xfId="1568"/>
    <cellStyle name="Normal 2 2" xfId="1569"/>
    <cellStyle name="Normal 2 2 10" xfId="1570"/>
    <cellStyle name="Normal 2 2 11" xfId="1571"/>
    <cellStyle name="Normal 2 2 11 2" xfId="1572"/>
    <cellStyle name="Normal 2 2 12" xfId="1573"/>
    <cellStyle name="Normal 2 2 12 2" xfId="1574"/>
    <cellStyle name="Normal 2 2 13" xfId="1575"/>
    <cellStyle name="Normal 2 2 14" xfId="1576"/>
    <cellStyle name="Normal 2 2 15" xfId="1577"/>
    <cellStyle name="Normal 2 2 16" xfId="1578"/>
    <cellStyle name="Normal 2 2 2" xfId="1579"/>
    <cellStyle name="Normal 2 2 2 10" xfId="1580"/>
    <cellStyle name="Normal 2 2 2 10 2" xfId="1581"/>
    <cellStyle name="Normal 2 2 2 10 3" xfId="1582"/>
    <cellStyle name="Normal 2 2 2 10 4" xfId="1583"/>
    <cellStyle name="Normal 2 2 2 11" xfId="1584"/>
    <cellStyle name="Normal 2 2 2 12" xfId="1585"/>
    <cellStyle name="Normal 2 2 2 13" xfId="1586"/>
    <cellStyle name="Normal 2 2 2 14" xfId="1587"/>
    <cellStyle name="Normal 2 2 2 15" xfId="1588"/>
    <cellStyle name="Normal 2 2 2 16" xfId="1589"/>
    <cellStyle name="Normal 2 2 2 17" xfId="1590"/>
    <cellStyle name="Normal 2 2 2 18" xfId="1591"/>
    <cellStyle name="Normal 2 2 2 19" xfId="1592"/>
    <cellStyle name="Normal 2 2 2 2" xfId="1593"/>
    <cellStyle name="Normal 2 2 2 2 10" xfId="1594"/>
    <cellStyle name="Normal 2 2 2 2 11" xfId="1595"/>
    <cellStyle name="Normal 2 2 2 2 12" xfId="1596"/>
    <cellStyle name="Normal 2 2 2 2 13" xfId="1597"/>
    <cellStyle name="Normal 2 2 2 2 14" xfId="1598"/>
    <cellStyle name="Normal 2 2 2 2 2" xfId="1599"/>
    <cellStyle name="Normal 2 2 2 2 2 10" xfId="1600"/>
    <cellStyle name="Normal 2 2 2 2 2 11" xfId="1601"/>
    <cellStyle name="Normal 2 2 2 2 2 12" xfId="1602"/>
    <cellStyle name="Normal 2 2 2 2 2 2" xfId="1603"/>
    <cellStyle name="Normal 2 2 2 2 2 2 2" xfId="1604"/>
    <cellStyle name="Normal 2 2 2 2 2 2 2 2" xfId="1605"/>
    <cellStyle name="Normal 2 2 2 2 2 2 2 3" xfId="1606"/>
    <cellStyle name="Normal 2 2 2 2 2 2 2 4" xfId="1607"/>
    <cellStyle name="Normal 2 2 2 2 2 2 2 5" xfId="1608"/>
    <cellStyle name="Normal 2 2 2 2 2 2 2 6" xfId="1609"/>
    <cellStyle name="Normal 2 2 2 2 2 2 2 7" xfId="1610"/>
    <cellStyle name="Normal 2 2 2 2 2 2 3" xfId="1611"/>
    <cellStyle name="Normal 2 2 2 2 2 2 4" xfId="1612"/>
    <cellStyle name="Normal 2 2 2 2 2 2 5" xfId="1613"/>
    <cellStyle name="Normal 2 2 2 2 2 2 6" xfId="1614"/>
    <cellStyle name="Normal 2 2 2 2 2 2 7" xfId="1615"/>
    <cellStyle name="Normal 2 2 2 2 2 2 8" xfId="1616"/>
    <cellStyle name="Normal 2 2 2 2 2 2 9" xfId="1617"/>
    <cellStyle name="Normal 2 2 2 2 2 3" xfId="1618"/>
    <cellStyle name="Normal 2 2 2 2 2 4" xfId="1619"/>
    <cellStyle name="Normal 2 2 2 2 2 5" xfId="1620"/>
    <cellStyle name="Normal 2 2 2 2 2 6" xfId="1621"/>
    <cellStyle name="Normal 2 2 2 2 2 7" xfId="1622"/>
    <cellStyle name="Normal 2 2 2 2 2 8" xfId="1623"/>
    <cellStyle name="Normal 2 2 2 2 2 9" xfId="1624"/>
    <cellStyle name="Normal 2 2 2 2 3" xfId="1625"/>
    <cellStyle name="Normal 2 2 2 2 4" xfId="1626"/>
    <cellStyle name="Normal 2 2 2 2 5" xfId="1627"/>
    <cellStyle name="Normal 2 2 2 2 5 2" xfId="1628"/>
    <cellStyle name="Normal 2 2 2 2 5 3" xfId="1629"/>
    <cellStyle name="Normal 2 2 2 2 5 4" xfId="1630"/>
    <cellStyle name="Normal 2 2 2 2 6" xfId="1631"/>
    <cellStyle name="Normal 2 2 2 2 7" xfId="1632"/>
    <cellStyle name="Normal 2 2 2 2 8" xfId="1633"/>
    <cellStyle name="Normal 2 2 2 2 9" xfId="1634"/>
    <cellStyle name="Normal 2 2 2 20" xfId="1635"/>
    <cellStyle name="Normal 2 2 2 3" xfId="1636"/>
    <cellStyle name="Normal 2 2 2 4" xfId="1637"/>
    <cellStyle name="Normal 2 2 2 5" xfId="1638"/>
    <cellStyle name="Normal 2 2 2 6" xfId="1639"/>
    <cellStyle name="Normal 2 2 2 7" xfId="1640"/>
    <cellStyle name="Normal 2 2 2 8" xfId="1641"/>
    <cellStyle name="Normal 2 2 2 9" xfId="1642"/>
    <cellStyle name="Normal 2 2 3" xfId="1643"/>
    <cellStyle name="Normal 2 2 3 2" xfId="1644"/>
    <cellStyle name="Normal 2 2 3 3" xfId="1645"/>
    <cellStyle name="Normal 2 2 3 4" xfId="1646"/>
    <cellStyle name="Normal 2 2 4" xfId="1647"/>
    <cellStyle name="Normal 2 2 5" xfId="1648"/>
    <cellStyle name="Normal 2 2 6" xfId="1649"/>
    <cellStyle name="Normal 2 2 6 2" xfId="1650"/>
    <cellStyle name="Normal 2 2 6 3" xfId="1651"/>
    <cellStyle name="Normal 2 2 6 4" xfId="1652"/>
    <cellStyle name="Normal 2 2 7" xfId="1653"/>
    <cellStyle name="Normal 2 2 8" xfId="1654"/>
    <cellStyle name="Normal 2 2 9" xfId="1655"/>
    <cellStyle name="Normal 2 20" xfId="1656"/>
    <cellStyle name="Normal 2 21" xfId="1657"/>
    <cellStyle name="Normal 2 22" xfId="1658"/>
    <cellStyle name="Normal 2 23" xfId="1659"/>
    <cellStyle name="Normal 2 24" xfId="1660"/>
    <cellStyle name="Normal 2 25" xfId="1661"/>
    <cellStyle name="Normal 2 26" xfId="1662"/>
    <cellStyle name="Normal 2 27" xfId="1663"/>
    <cellStyle name="Normal 2 28" xfId="1664"/>
    <cellStyle name="Normal 2 29" xfId="1665"/>
    <cellStyle name="Normal 2 3" xfId="1666"/>
    <cellStyle name="Normal 2 3 2" xfId="1667"/>
    <cellStyle name="Normal 2 3 2 2" xfId="1668"/>
    <cellStyle name="Normal 2 3 3" xfId="1669"/>
    <cellStyle name="Normal 2 30" xfId="1670"/>
    <cellStyle name="Normal 2 31" xfId="1671"/>
    <cellStyle name="Normal 2 32" xfId="1672"/>
    <cellStyle name="Normal 2 33" xfId="1673"/>
    <cellStyle name="Normal 2 34" xfId="1674"/>
    <cellStyle name="Normal 2 35" xfId="1675"/>
    <cellStyle name="Normal 2 36" xfId="1676"/>
    <cellStyle name="Normal 2 37" xfId="1677"/>
    <cellStyle name="Normal 2 38" xfId="1678"/>
    <cellStyle name="Normal 2 39" xfId="1679"/>
    <cellStyle name="Normal 2 4" xfId="1680"/>
    <cellStyle name="Normal 2 4 2" xfId="1681"/>
    <cellStyle name="Normal 2 4 3" xfId="1682"/>
    <cellStyle name="Normal 2 4 4" xfId="1683"/>
    <cellStyle name="Normal 2 4 5" xfId="1684"/>
    <cellStyle name="Normal 2 40" xfId="1685"/>
    <cellStyle name="Normal 2 41" xfId="1686"/>
    <cellStyle name="Normal 2 42" xfId="1687"/>
    <cellStyle name="Normal 2 43" xfId="1688"/>
    <cellStyle name="Normal 2 44" xfId="1689"/>
    <cellStyle name="Normal 2 45" xfId="1690"/>
    <cellStyle name="Normal 2 46" xfId="1691"/>
    <cellStyle name="Normal 2 47" xfId="1692"/>
    <cellStyle name="Normal 2 48" xfId="1693"/>
    <cellStyle name="Normal 2 49" xfId="1694"/>
    <cellStyle name="Normal 2 5" xfId="1695"/>
    <cellStyle name="Normal 2 5 2" xfId="1696"/>
    <cellStyle name="Normal 2 5 3" xfId="1697"/>
    <cellStyle name="Normal 2 5 4" xfId="1698"/>
    <cellStyle name="Normal 2 5 5" xfId="1699"/>
    <cellStyle name="Normal 2 5 6" xfId="1700"/>
    <cellStyle name="Normal 2 5 7" xfId="1701"/>
    <cellStyle name="Normal 2 50" xfId="1702"/>
    <cellStyle name="Normal 2 51" xfId="1703"/>
    <cellStyle name="Normal 2 52" xfId="1704"/>
    <cellStyle name="Normal 2 53" xfId="1705"/>
    <cellStyle name="Normal 2 54" xfId="1706"/>
    <cellStyle name="Normal 2 55" xfId="1707"/>
    <cellStyle name="Normal 2 56" xfId="1708"/>
    <cellStyle name="Normal 2 6" xfId="1709"/>
    <cellStyle name="Normal 2 6 2" xfId="1710"/>
    <cellStyle name="Normal 2 6 3" xfId="1711"/>
    <cellStyle name="Normal 2 6 4" xfId="1712"/>
    <cellStyle name="Normal 2 6 5" xfId="1713"/>
    <cellStyle name="Normal 2 7" xfId="1714"/>
    <cellStyle name="Normal 2 7 2" xfId="1715"/>
    <cellStyle name="Normal 2 7 3" xfId="1716"/>
    <cellStyle name="Normal 2 7 4" xfId="1717"/>
    <cellStyle name="Normal 2 7 5" xfId="1718"/>
    <cellStyle name="Normal 2 8" xfId="1719"/>
    <cellStyle name="Normal 2 8 2" xfId="1720"/>
    <cellStyle name="Normal 2 9" xfId="1721"/>
    <cellStyle name="Normal 2_AUG_TabChap2" xfId="1722"/>
    <cellStyle name="Normal 20" xfId="1723"/>
    <cellStyle name="Normal 21" xfId="1724"/>
    <cellStyle name="Normal 22" xfId="1725"/>
    <cellStyle name="Normal 23" xfId="1726"/>
    <cellStyle name="Normal 24" xfId="1727"/>
    <cellStyle name="Normal 3" xfId="1728"/>
    <cellStyle name="Normal 3 10" xfId="1729"/>
    <cellStyle name="Normal 3 2" xfId="1730"/>
    <cellStyle name="Normal 3 2 2" xfId="1731"/>
    <cellStyle name="Normal 3 2 2 2" xfId="1732"/>
    <cellStyle name="Normal 3 2 2 2 2" xfId="1733"/>
    <cellStyle name="Normal 3 2 2 2 3" xfId="1734"/>
    <cellStyle name="Normal 3 2 2 3" xfId="1735"/>
    <cellStyle name="Normal 3 2 2 3 2" xfId="1736"/>
    <cellStyle name="Normal 3 2 2 3 2 2" xfId="1737"/>
    <cellStyle name="Normal 3 2 2 3 3" xfId="1738"/>
    <cellStyle name="Normal 3 2 2 4" xfId="1739"/>
    <cellStyle name="Normal 3 2 2 4 2" xfId="1740"/>
    <cellStyle name="Normal 3 2 2 5" xfId="1741"/>
    <cellStyle name="Normal 3 2 3" xfId="1742"/>
    <cellStyle name="Normal 3 2 4" xfId="1743"/>
    <cellStyle name="Normal 3 2 5" xfId="1744"/>
    <cellStyle name="Normal 3 2 6" xfId="1745"/>
    <cellStyle name="Normal 3 2 7" xfId="1746"/>
    <cellStyle name="Normal 3 3" xfId="1747"/>
    <cellStyle name="Normal 3 3 2" xfId="1748"/>
    <cellStyle name="Normal 3 3 2 2" xfId="1749"/>
    <cellStyle name="Normal 3 4" xfId="1750"/>
    <cellStyle name="Normal 3 4 2" xfId="1751"/>
    <cellStyle name="Normal 3 4 2 2" xfId="1752"/>
    <cellStyle name="Normal 3 5" xfId="1753"/>
    <cellStyle name="Normal 3 5 2" xfId="1754"/>
    <cellStyle name="Normal 3 5 3" xfId="1755"/>
    <cellStyle name="Normal 3 6" xfId="1756"/>
    <cellStyle name="Normal 3 7" xfId="1757"/>
    <cellStyle name="Normal 3 8" xfId="1758"/>
    <cellStyle name="Normal 3 9" xfId="1759"/>
    <cellStyle name="Normal 4" xfId="1760"/>
    <cellStyle name="Normal 4 10" xfId="1761"/>
    <cellStyle name="Normal 4 2" xfId="1762"/>
    <cellStyle name="Normal 4 2 2" xfId="1763"/>
    <cellStyle name="Normal 4 2 2 2" xfId="1764"/>
    <cellStyle name="Normal 4 2 2 2 2" xfId="1765"/>
    <cellStyle name="Normal 4 2 2 2 2 2" xfId="1766"/>
    <cellStyle name="Normal 4 2 2 2 3" xfId="1767"/>
    <cellStyle name="Normal 4 2 2 3" xfId="1768"/>
    <cellStyle name="Normal 4 2 2 3 2" xfId="1769"/>
    <cellStyle name="Normal 4 2 2 4" xfId="1770"/>
    <cellStyle name="Normal 4 2 3" xfId="1771"/>
    <cellStyle name="Normal 4 2 3 2" xfId="1772"/>
    <cellStyle name="Normal 4 2 3 2 2" xfId="1773"/>
    <cellStyle name="Normal 4 2 3 2 2 2" xfId="1774"/>
    <cellStyle name="Normal 4 2 3 2 3" xfId="1775"/>
    <cellStyle name="Normal 4 2 3 3" xfId="1776"/>
    <cellStyle name="Normal 4 2 3 3 2" xfId="1777"/>
    <cellStyle name="Normal 4 2 3 4" xfId="1778"/>
    <cellStyle name="Normal 4 3" xfId="1779"/>
    <cellStyle name="Normal 4 3 2" xfId="1780"/>
    <cellStyle name="Normal 4 3 2 2" xfId="1781"/>
    <cellStyle name="Normal 4 4" xfId="1782"/>
    <cellStyle name="Normal 4 4 2" xfId="1783"/>
    <cellStyle name="Normal 4 5" xfId="1784"/>
    <cellStyle name="Normal 4 6" xfId="1785"/>
    <cellStyle name="Normal 4 7" xfId="1786"/>
    <cellStyle name="Normal 4 8" xfId="1787"/>
    <cellStyle name="Normal 4 9" xfId="1788"/>
    <cellStyle name="Normal 5" xfId="1789"/>
    <cellStyle name="Normal 5 10" xfId="1790"/>
    <cellStyle name="Normal 5 10 2" xfId="1791"/>
    <cellStyle name="Normal 5 11" xfId="1792"/>
    <cellStyle name="Normal 5 12" xfId="1793"/>
    <cellStyle name="Normal 5 2" xfId="1794"/>
    <cellStyle name="Normal 5 2 2" xfId="1795"/>
    <cellStyle name="Normal 5 2 2 2" xfId="1796"/>
    <cellStyle name="Normal 5 2 3" xfId="1797"/>
    <cellStyle name="Normal 5 2 4" xfId="1798"/>
    <cellStyle name="Normal 5 2 5" xfId="1799"/>
    <cellStyle name="Normal 5 2 6" xfId="1800"/>
    <cellStyle name="Normal 5 3" xfId="1801"/>
    <cellStyle name="Normal 5 3 2" xfId="1802"/>
    <cellStyle name="Normal 5 3 2 2" xfId="1803"/>
    <cellStyle name="Normal 5 4" xfId="1804"/>
    <cellStyle name="Normal 5 4 2" xfId="1805"/>
    <cellStyle name="Normal 5 5" xfId="1806"/>
    <cellStyle name="Normal 5 6" xfId="1807"/>
    <cellStyle name="Normal 5 7" xfId="1808"/>
    <cellStyle name="Normal 5 8" xfId="1809"/>
    <cellStyle name="Normal 5 8 2" xfId="1810"/>
    <cellStyle name="Normal 5 9" xfId="1811"/>
    <cellStyle name="Normal 5 9 2" xfId="1812"/>
    <cellStyle name="Normal 5 9 2 2" xfId="1813"/>
    <cellStyle name="Normal 5 9 3" xfId="1814"/>
    <cellStyle name="Normal 6" xfId="1815"/>
    <cellStyle name="Normal 6 2" xfId="1816"/>
    <cellStyle name="Normal 6 2 2" xfId="1817"/>
    <cellStyle name="Normal 6 2 2 2" xfId="1818"/>
    <cellStyle name="Normal 6 3" xfId="1819"/>
    <cellStyle name="Normal 6 3 2" xfId="1820"/>
    <cellStyle name="Normal 6 3 2 2" xfId="1821"/>
    <cellStyle name="Normal 6 4" xfId="1822"/>
    <cellStyle name="Normal 6 5" xfId="1823"/>
    <cellStyle name="Normal 6 6" xfId="1824"/>
    <cellStyle name="Normal 6 7" xfId="1825"/>
    <cellStyle name="Normal 7" xfId="1826"/>
    <cellStyle name="Normal 7 2" xfId="1827"/>
    <cellStyle name="Normal 7 2 2" xfId="1828"/>
    <cellStyle name="Normal 7 2 2 2" xfId="1829"/>
    <cellStyle name="Normal 7 3" xfId="1830"/>
    <cellStyle name="Normal 7 3 2" xfId="1831"/>
    <cellStyle name="Normal 7 3 2 2" xfId="1832"/>
    <cellStyle name="Normal 7 4" xfId="1833"/>
    <cellStyle name="Normal 7 4 2" xfId="1834"/>
    <cellStyle name="Normal 7 4 2 2" xfId="1835"/>
    <cellStyle name="Normal 7 5" xfId="1836"/>
    <cellStyle name="Normal 7 5 2" xfId="1837"/>
    <cellStyle name="Normal 7 5 2 2" xfId="1838"/>
    <cellStyle name="Normal 7 6" xfId="1839"/>
    <cellStyle name="Normal 8" xfId="1840"/>
    <cellStyle name="Normal 8 10" xfId="1841"/>
    <cellStyle name="Normal 8 11" xfId="1842"/>
    <cellStyle name="Normal 8 12" xfId="1843"/>
    <cellStyle name="Normal 8 13" xfId="1844"/>
    <cellStyle name="Normal 8 14" xfId="1845"/>
    <cellStyle name="Normal 8 15" xfId="1846"/>
    <cellStyle name="Normal 8 2" xfId="1847"/>
    <cellStyle name="Normal 8 2 2" xfId="1848"/>
    <cellStyle name="Normal 8 2 2 2" xfId="1849"/>
    <cellStyle name="Normal 8 2 3" xfId="1850"/>
    <cellStyle name="Normal 8 3" xfId="1851"/>
    <cellStyle name="Normal 8 3 2" xfId="1852"/>
    <cellStyle name="Normal 8 3 3" xfId="1853"/>
    <cellStyle name="Normal 8 3 4" xfId="1854"/>
    <cellStyle name="Normal 8 3 5" xfId="1855"/>
    <cellStyle name="Normal 8 3 6" xfId="1856"/>
    <cellStyle name="Normal 8 4" xfId="1857"/>
    <cellStyle name="Normal 8 4 2" xfId="1858"/>
    <cellStyle name="Normal 8 4 3" xfId="1859"/>
    <cellStyle name="Normal 8 4 4" xfId="1860"/>
    <cellStyle name="Normal 8 4 5" xfId="1861"/>
    <cellStyle name="Normal 8 4 6" xfId="1862"/>
    <cellStyle name="Normal 8 5" xfId="1863"/>
    <cellStyle name="Normal 8 5 2" xfId="1864"/>
    <cellStyle name="Normal 8 5 3" xfId="1865"/>
    <cellStyle name="Normal 8 5 4" xfId="1866"/>
    <cellStyle name="Normal 8 5 5" xfId="1867"/>
    <cellStyle name="Normal 8 5 6" xfId="1868"/>
    <cellStyle name="Normal 8 6" xfId="1869"/>
    <cellStyle name="Normal 8 7" xfId="1870"/>
    <cellStyle name="Normal 8 8" xfId="1871"/>
    <cellStyle name="Normal 8 9" xfId="1872"/>
    <cellStyle name="Normal 9" xfId="1873"/>
    <cellStyle name="Normal 9 10" xfId="1874"/>
    <cellStyle name="Normal 9 10 2" xfId="1875"/>
    <cellStyle name="Normal 9 11" xfId="1876"/>
    <cellStyle name="Normal 9 2" xfId="1877"/>
    <cellStyle name="Normal 9 2 2" xfId="1878"/>
    <cellStyle name="Normal 9 2 2 2" xfId="1879"/>
    <cellStyle name="Normal 9 2 2 2 2" xfId="1880"/>
    <cellStyle name="Normal 9 2 2 3" xfId="1881"/>
    <cellStyle name="Normal 9 2 3" xfId="1882"/>
    <cellStyle name="Normal 9 2 3 2" xfId="1883"/>
    <cellStyle name="Normal 9 2 4" xfId="1884"/>
    <cellStyle name="Normal 9 3" xfId="1885"/>
    <cellStyle name="Normal 9 3 2" xfId="1886"/>
    <cellStyle name="Normal 9 3 2 2" xfId="1887"/>
    <cellStyle name="Normal 9 3 2 2 2" xfId="1888"/>
    <cellStyle name="Normal 9 3 2 3" xfId="1889"/>
    <cellStyle name="Normal 9 3 3" xfId="1890"/>
    <cellStyle name="Normal 9 3 3 2" xfId="1891"/>
    <cellStyle name="Normal 9 3 4" xfId="1892"/>
    <cellStyle name="Normal 9 4" xfId="1893"/>
    <cellStyle name="Normal 9 4 2" xfId="1894"/>
    <cellStyle name="Normal 9 4 2 2" xfId="1895"/>
    <cellStyle name="Normal 9 4 2 2 2" xfId="1896"/>
    <cellStyle name="Normal 9 4 2 3" xfId="1897"/>
    <cellStyle name="Normal 9 4 3" xfId="1898"/>
    <cellStyle name="Normal 9 4 3 2" xfId="1899"/>
    <cellStyle name="Normal 9 4 4" xfId="1900"/>
    <cellStyle name="Normal 9 5" xfId="1901"/>
    <cellStyle name="Normal 9 5 2" xfId="1902"/>
    <cellStyle name="Normal 9 5 2 2" xfId="1903"/>
    <cellStyle name="Normal 9 5 2 2 2" xfId="1904"/>
    <cellStyle name="Normal 9 5 2 3" xfId="1905"/>
    <cellStyle name="Normal 9 5 3" xfId="1906"/>
    <cellStyle name="Normal 9 5 3 2" xfId="1907"/>
    <cellStyle name="Normal 9 5 4" xfId="1908"/>
    <cellStyle name="Normal 9 6" xfId="1909"/>
    <cellStyle name="Normal 9 6 2" xfId="1910"/>
    <cellStyle name="Normal 9 6 2 2" xfId="1911"/>
    <cellStyle name="Normal 9 6 2 2 2" xfId="1912"/>
    <cellStyle name="Normal 9 6 2 3" xfId="1913"/>
    <cellStyle name="Normal 9 6 3" xfId="1914"/>
    <cellStyle name="Normal 9 6 3 2" xfId="1915"/>
    <cellStyle name="Normal 9 6 4" xfId="1916"/>
    <cellStyle name="Normal 9 7" xfId="1917"/>
    <cellStyle name="Normal 9 7 2" xfId="1918"/>
    <cellStyle name="Normal 9 7 2 2" xfId="1919"/>
    <cellStyle name="Normal 9 7 2 2 2" xfId="1920"/>
    <cellStyle name="Normal 9 7 2 3" xfId="1921"/>
    <cellStyle name="Normal 9 7 3" xfId="1922"/>
    <cellStyle name="Normal 9 7 3 2" xfId="1923"/>
    <cellStyle name="Normal 9 7 4" xfId="1924"/>
    <cellStyle name="Normal 9 8" xfId="1925"/>
    <cellStyle name="Normal 9 8 2" xfId="1926"/>
    <cellStyle name="Normal 9 8 2 2" xfId="1927"/>
    <cellStyle name="Normal 9 8 2 2 2" xfId="1928"/>
    <cellStyle name="Normal 9 8 2 3" xfId="1929"/>
    <cellStyle name="Normal 9 8 3" xfId="1930"/>
    <cellStyle name="Normal 9 8 3 2" xfId="1931"/>
    <cellStyle name="Normal 9 8 4" xfId="1932"/>
    <cellStyle name="Normal 9 9" xfId="1933"/>
    <cellStyle name="Normal 9 9 2" xfId="1934"/>
    <cellStyle name="Normal 9 9 2 2" xfId="1935"/>
    <cellStyle name="Normal 9 9 3" xfId="1936"/>
    <cellStyle name="Normál_8gradk" xfId="1937"/>
    <cellStyle name="Normal_Tab_B18" xfId="1938"/>
    <cellStyle name="Normal-blank" xfId="1939"/>
    <cellStyle name="Normal-bottom" xfId="1940"/>
    <cellStyle name="Normal-center" xfId="1941"/>
    <cellStyle name="Normal-droit" xfId="1942"/>
    <cellStyle name="Normal-droite" xfId="1943"/>
    <cellStyle name="Normale 2" xfId="1944"/>
    <cellStyle name="Normale_AUS" xfId="1945"/>
    <cellStyle name="normální_Nove vystupy_DOPOCTENE" xfId="1946"/>
    <cellStyle name="Normalny 10" xfId="1947"/>
    <cellStyle name="Normalny 2" xfId="1948"/>
    <cellStyle name="Normalny 2 2" xfId="1949"/>
    <cellStyle name="Normalny 2 2 2" xfId="1950"/>
    <cellStyle name="Normalny 2 2 2 2" xfId="1951"/>
    <cellStyle name="Normalny 2 3" xfId="1952"/>
    <cellStyle name="Normalny 2 3 2" xfId="1953"/>
    <cellStyle name="Normalny 2 4" xfId="1954"/>
    <cellStyle name="Normalny 2 4 2" xfId="1955"/>
    <cellStyle name="Normalny 2 5" xfId="1956"/>
    <cellStyle name="Normalny 2 5 2" xfId="1957"/>
    <cellStyle name="Normalny 2 6" xfId="1958"/>
    <cellStyle name="Normalny 2 6 2" xfId="1959"/>
    <cellStyle name="Normalny 2 7" xfId="1960"/>
    <cellStyle name="Normalny 2 7 2" xfId="1961"/>
    <cellStyle name="Normalny 2 8" xfId="1962"/>
    <cellStyle name="Normalny 2 8 2" xfId="1963"/>
    <cellStyle name="Normalny 3" xfId="1964"/>
    <cellStyle name="Normalny 3 2" xfId="1965"/>
    <cellStyle name="Normalny 4" xfId="1966"/>
    <cellStyle name="Normalny 4 2" xfId="1967"/>
    <cellStyle name="Normalny 5" xfId="1968"/>
    <cellStyle name="Normalny 5 2" xfId="1969"/>
    <cellStyle name="Normalny 5 3" xfId="1970"/>
    <cellStyle name="Normalny 5 3 2" xfId="1971"/>
    <cellStyle name="Normalny 5 4" xfId="1972"/>
    <cellStyle name="Normalny 6" xfId="1973"/>
    <cellStyle name="Normalny 7" xfId="1974"/>
    <cellStyle name="Normalny 8" xfId="1975"/>
    <cellStyle name="Normalny 9" xfId="1976"/>
    <cellStyle name="Normalny_Dep. Rolnictwa_Rolnictwo" xfId="1977"/>
    <cellStyle name="Normal-top" xfId="1978"/>
    <cellStyle name="Notas" xfId="1979"/>
    <cellStyle name="Note 10 2" xfId="1980"/>
    <cellStyle name="Note 10 2 2" xfId="1981"/>
    <cellStyle name="Note 10 3" xfId="1982"/>
    <cellStyle name="Note 10 3 2" xfId="1983"/>
    <cellStyle name="Note 10 4" xfId="1984"/>
    <cellStyle name="Note 10 4 2" xfId="1985"/>
    <cellStyle name="Note 10 5" xfId="1986"/>
    <cellStyle name="Note 10 5 2" xfId="1987"/>
    <cellStyle name="Note 10 6" xfId="1988"/>
    <cellStyle name="Note 10 6 2" xfId="1989"/>
    <cellStyle name="Note 10 7" xfId="1990"/>
    <cellStyle name="Note 10 7 2" xfId="1991"/>
    <cellStyle name="Note 11 2" xfId="1992"/>
    <cellStyle name="Note 11 2 2" xfId="1993"/>
    <cellStyle name="Note 11 3" xfId="1994"/>
    <cellStyle name="Note 11 3 2" xfId="1995"/>
    <cellStyle name="Note 11 4" xfId="1996"/>
    <cellStyle name="Note 11 4 2" xfId="1997"/>
    <cellStyle name="Note 11 5" xfId="1998"/>
    <cellStyle name="Note 11 5 2" xfId="1999"/>
    <cellStyle name="Note 11 6" xfId="2000"/>
    <cellStyle name="Note 11 6 2" xfId="2001"/>
    <cellStyle name="Note 12 2" xfId="2002"/>
    <cellStyle name="Note 12 2 2" xfId="2003"/>
    <cellStyle name="Note 12 3" xfId="2004"/>
    <cellStyle name="Note 12 3 2" xfId="2005"/>
    <cellStyle name="Note 12 4" xfId="2006"/>
    <cellStyle name="Note 12 4 2" xfId="2007"/>
    <cellStyle name="Note 12 5" xfId="2008"/>
    <cellStyle name="Note 12 5 2" xfId="2009"/>
    <cellStyle name="Note 13 2" xfId="2010"/>
    <cellStyle name="Note 13 2 2" xfId="2011"/>
    <cellStyle name="Note 14 2" xfId="2012"/>
    <cellStyle name="Note 14 2 2" xfId="2013"/>
    <cellStyle name="Note 15 2" xfId="2014"/>
    <cellStyle name="Note 15 2 2" xfId="2015"/>
    <cellStyle name="Note 2" xfId="2016"/>
    <cellStyle name="Note 2 2" xfId="2017"/>
    <cellStyle name="Note 2 2 2" xfId="2018"/>
    <cellStyle name="Note 2 3" xfId="2019"/>
    <cellStyle name="Note 2 3 2" xfId="2020"/>
    <cellStyle name="Note 2 4" xfId="2021"/>
    <cellStyle name="Note 2 4 2" xfId="2022"/>
    <cellStyle name="Note 2 5" xfId="2023"/>
    <cellStyle name="Note 2 5 2" xfId="2024"/>
    <cellStyle name="Note 2 6" xfId="2025"/>
    <cellStyle name="Note 2 6 2" xfId="2026"/>
    <cellStyle name="Note 2 7" xfId="2027"/>
    <cellStyle name="Note 2 7 2" xfId="2028"/>
    <cellStyle name="Note 2 8" xfId="2029"/>
    <cellStyle name="Note 2 8 2" xfId="2030"/>
    <cellStyle name="Note 3" xfId="2031"/>
    <cellStyle name="Note 3 2" xfId="2032"/>
    <cellStyle name="Note 3 2 2" xfId="2033"/>
    <cellStyle name="Note 3 3" xfId="2034"/>
    <cellStyle name="Note 3 3 2" xfId="2035"/>
    <cellStyle name="Note 3 4" xfId="2036"/>
    <cellStyle name="Note 3 4 2" xfId="2037"/>
    <cellStyle name="Note 3 5" xfId="2038"/>
    <cellStyle name="Note 3 5 2" xfId="2039"/>
    <cellStyle name="Note 3 6" xfId="2040"/>
    <cellStyle name="Note 3 6 2" xfId="2041"/>
    <cellStyle name="Note 3 7" xfId="2042"/>
    <cellStyle name="Note 3 7 2" xfId="2043"/>
    <cellStyle name="Note 3 8" xfId="2044"/>
    <cellStyle name="Note 3 8 2" xfId="2045"/>
    <cellStyle name="Note 4" xfId="2046"/>
    <cellStyle name="Note 4 2" xfId="2047"/>
    <cellStyle name="Note 4 2 2" xfId="2048"/>
    <cellStyle name="Note 4 3" xfId="2049"/>
    <cellStyle name="Note 4 3 2" xfId="2050"/>
    <cellStyle name="Note 4 4" xfId="2051"/>
    <cellStyle name="Note 4 4 2" xfId="2052"/>
    <cellStyle name="Note 4 5" xfId="2053"/>
    <cellStyle name="Note 4 5 2" xfId="2054"/>
    <cellStyle name="Note 4 6" xfId="2055"/>
    <cellStyle name="Note 4 6 2" xfId="2056"/>
    <cellStyle name="Note 4 7" xfId="2057"/>
    <cellStyle name="Note 4 7 2" xfId="2058"/>
    <cellStyle name="Note 4 8" xfId="2059"/>
    <cellStyle name="Note 4 8 2" xfId="2060"/>
    <cellStyle name="Note 5" xfId="2061"/>
    <cellStyle name="Note 5 2" xfId="2062"/>
    <cellStyle name="Note 5 2 2" xfId="2063"/>
    <cellStyle name="Note 5 3" xfId="2064"/>
    <cellStyle name="Note 5 3 2" xfId="2065"/>
    <cellStyle name="Note 5 4" xfId="2066"/>
    <cellStyle name="Note 5 4 2" xfId="2067"/>
    <cellStyle name="Note 5 5" xfId="2068"/>
    <cellStyle name="Note 5 5 2" xfId="2069"/>
    <cellStyle name="Note 5 6" xfId="2070"/>
    <cellStyle name="Note 5 6 2" xfId="2071"/>
    <cellStyle name="Note 5 7" xfId="2072"/>
    <cellStyle name="Note 5 7 2" xfId="2073"/>
    <cellStyle name="Note 5 8" xfId="2074"/>
    <cellStyle name="Note 5 8 2" xfId="2075"/>
    <cellStyle name="Note 6 2" xfId="2076"/>
    <cellStyle name="Note 6 2 2" xfId="2077"/>
    <cellStyle name="Note 6 3" xfId="2078"/>
    <cellStyle name="Note 6 3 2" xfId="2079"/>
    <cellStyle name="Note 6 4" xfId="2080"/>
    <cellStyle name="Note 6 4 2" xfId="2081"/>
    <cellStyle name="Note 6 5" xfId="2082"/>
    <cellStyle name="Note 6 5 2" xfId="2083"/>
    <cellStyle name="Note 6 6" xfId="2084"/>
    <cellStyle name="Note 6 6 2" xfId="2085"/>
    <cellStyle name="Note 6 7" xfId="2086"/>
    <cellStyle name="Note 6 7 2" xfId="2087"/>
    <cellStyle name="Note 6 8" xfId="2088"/>
    <cellStyle name="Note 6 8 2" xfId="2089"/>
    <cellStyle name="Note 7 2" xfId="2090"/>
    <cellStyle name="Note 7 2 2" xfId="2091"/>
    <cellStyle name="Note 7 3" xfId="2092"/>
    <cellStyle name="Note 7 3 2" xfId="2093"/>
    <cellStyle name="Note 7 4" xfId="2094"/>
    <cellStyle name="Note 7 4 2" xfId="2095"/>
    <cellStyle name="Note 7 5" xfId="2096"/>
    <cellStyle name="Note 7 5 2" xfId="2097"/>
    <cellStyle name="Note 7 6" xfId="2098"/>
    <cellStyle name="Note 7 6 2" xfId="2099"/>
    <cellStyle name="Note 7 7" xfId="2100"/>
    <cellStyle name="Note 7 7 2" xfId="2101"/>
    <cellStyle name="Note 7 8" xfId="2102"/>
    <cellStyle name="Note 7 8 2" xfId="2103"/>
    <cellStyle name="Note 8 2" xfId="2104"/>
    <cellStyle name="Note 8 2 2" xfId="2105"/>
    <cellStyle name="Note 8 3" xfId="2106"/>
    <cellStyle name="Note 8 3 2" xfId="2107"/>
    <cellStyle name="Note 8 4" xfId="2108"/>
    <cellStyle name="Note 8 4 2" xfId="2109"/>
    <cellStyle name="Note 8 5" xfId="2110"/>
    <cellStyle name="Note 8 5 2" xfId="2111"/>
    <cellStyle name="Note 8 6" xfId="2112"/>
    <cellStyle name="Note 8 6 2" xfId="2113"/>
    <cellStyle name="Note 8 7" xfId="2114"/>
    <cellStyle name="Note 8 7 2" xfId="2115"/>
    <cellStyle name="Note 8 8" xfId="2116"/>
    <cellStyle name="Note 8 8 2" xfId="2117"/>
    <cellStyle name="Note 9 2" xfId="2118"/>
    <cellStyle name="Note 9 2 2" xfId="2119"/>
    <cellStyle name="Note 9 3" xfId="2120"/>
    <cellStyle name="Note 9 3 2" xfId="2121"/>
    <cellStyle name="Note 9 4" xfId="2122"/>
    <cellStyle name="Note 9 4 2" xfId="2123"/>
    <cellStyle name="Note 9 5" xfId="2124"/>
    <cellStyle name="Note 9 5 2" xfId="2125"/>
    <cellStyle name="Note 9 6" xfId="2126"/>
    <cellStyle name="Note 9 6 2" xfId="2127"/>
    <cellStyle name="Note 9 7" xfId="2128"/>
    <cellStyle name="Note 9 7 2" xfId="2129"/>
    <cellStyle name="Note 9 8" xfId="2130"/>
    <cellStyle name="Note 9 8 2" xfId="2131"/>
    <cellStyle name="notes" xfId="2132"/>
    <cellStyle name="P" xfId="2133"/>
    <cellStyle name="Percent [2]" xfId="2134"/>
    <cellStyle name="Percent 2" xfId="2135"/>
    <cellStyle name="Percent 2 2" xfId="2136"/>
    <cellStyle name="Percent 2 3" xfId="2137"/>
    <cellStyle name="Percent 3" xfId="2138"/>
    <cellStyle name="Percent 3 2" xfId="2139"/>
    <cellStyle name="Percent 4" xfId="2140"/>
    <cellStyle name="Percentuale 2" xfId="2141"/>
    <cellStyle name="Percent" xfId="2142"/>
    <cellStyle name="Procentowy 3" xfId="2143"/>
    <cellStyle name="Procentowy 8" xfId="2144"/>
    <cellStyle name="Prozent_Mappe1" xfId="2145"/>
    <cellStyle name="row" xfId="2146"/>
    <cellStyle name="row 2" xfId="2147"/>
    <cellStyle name="row 3" xfId="2148"/>
    <cellStyle name="row 4" xfId="2149"/>
    <cellStyle name="row 5" xfId="2150"/>
    <cellStyle name="row 6" xfId="2151"/>
    <cellStyle name="row 7" xfId="2152"/>
    <cellStyle name="row 8" xfId="2153"/>
    <cellStyle name="row 9" xfId="2154"/>
    <cellStyle name="RowCodes" xfId="2155"/>
    <cellStyle name="Row-Col Headings" xfId="2156"/>
    <cellStyle name="RowTitles" xfId="2157"/>
    <cellStyle name="RowTitles1-Detail" xfId="2158"/>
    <cellStyle name="RowTitles-Col2" xfId="2159"/>
    <cellStyle name="RowTitles-Detail" xfId="2160"/>
    <cellStyle name="Salida" xfId="2161"/>
    <cellStyle name="Satisfaisant" xfId="2162"/>
    <cellStyle name="Sbold" xfId="2163"/>
    <cellStyle name="semestre" xfId="2164"/>
    <cellStyle name="Snorm" xfId="2165"/>
    <cellStyle name="socxn" xfId="2166"/>
    <cellStyle name="Sortie" xfId="2167"/>
    <cellStyle name="ss1" xfId="2168"/>
    <cellStyle name="ss1 2" xfId="2169"/>
    <cellStyle name="ss1 2 2" xfId="2170"/>
    <cellStyle name="ss1 2 2 2" xfId="2171"/>
    <cellStyle name="ss1 2 3" xfId="2172"/>
    <cellStyle name="ss1 3" xfId="2173"/>
    <cellStyle name="ss1 3 2" xfId="2174"/>
    <cellStyle name="ss1 4" xfId="2175"/>
    <cellStyle name="ss1 4 2" xfId="2176"/>
    <cellStyle name="ss1 5" xfId="2177"/>
    <cellStyle name="ss10" xfId="2178"/>
    <cellStyle name="ss11" xfId="2179"/>
    <cellStyle name="ss12" xfId="2180"/>
    <cellStyle name="ss13" xfId="2181"/>
    <cellStyle name="ss14" xfId="2182"/>
    <cellStyle name="ss15" xfId="2183"/>
    <cellStyle name="ss16" xfId="2184"/>
    <cellStyle name="ss17" xfId="2185"/>
    <cellStyle name="ss18" xfId="2186"/>
    <cellStyle name="ss19" xfId="2187"/>
    <cellStyle name="ss2" xfId="2188"/>
    <cellStyle name="ss20" xfId="2189"/>
    <cellStyle name="ss21" xfId="2190"/>
    <cellStyle name="ss22" xfId="2191"/>
    <cellStyle name="ss23" xfId="2192"/>
    <cellStyle name="ss23 2" xfId="2193"/>
    <cellStyle name="ss23 2 2" xfId="2194"/>
    <cellStyle name="ss23 2 2 2" xfId="2195"/>
    <cellStyle name="ss23 2 3" xfId="2196"/>
    <cellStyle name="ss23 3" xfId="2197"/>
    <cellStyle name="ss23 3 2" xfId="2198"/>
    <cellStyle name="ss23 4" xfId="2199"/>
    <cellStyle name="ss23 4 2" xfId="2200"/>
    <cellStyle name="ss23 5" xfId="2201"/>
    <cellStyle name="ss3" xfId="2202"/>
    <cellStyle name="ss4" xfId="2203"/>
    <cellStyle name="ss5" xfId="2204"/>
    <cellStyle name="ss6" xfId="2205"/>
    <cellStyle name="ss6 2" xfId="2206"/>
    <cellStyle name="ss6 2 2" xfId="2207"/>
    <cellStyle name="ss6 2 2 2" xfId="2208"/>
    <cellStyle name="ss6 2 3" xfId="2209"/>
    <cellStyle name="ss6 3" xfId="2210"/>
    <cellStyle name="ss6 3 2" xfId="2211"/>
    <cellStyle name="ss6 4" xfId="2212"/>
    <cellStyle name="ss6 4 2" xfId="2213"/>
    <cellStyle name="ss6 5" xfId="2214"/>
    <cellStyle name="ss7" xfId="2215"/>
    <cellStyle name="ss7 2" xfId="2216"/>
    <cellStyle name="ss8" xfId="2217"/>
    <cellStyle name="ss8 2" xfId="2218"/>
    <cellStyle name="ss9" xfId="2219"/>
    <cellStyle name="Standaard_Blad1" xfId="2220"/>
    <cellStyle name="Standard_AT1990-2000Nat" xfId="2221"/>
    <cellStyle name="Style 1" xfId="2222"/>
    <cellStyle name="Sub-titles" xfId="2223"/>
    <cellStyle name="Sub-titles Cols" xfId="2224"/>
    <cellStyle name="Sub-titles rows" xfId="2225"/>
    <cellStyle name="SUMME" xfId="2226"/>
    <cellStyle name="Table No." xfId="2227"/>
    <cellStyle name="Table Title" xfId="2228"/>
    <cellStyle name="table_body" xfId="2229"/>
    <cellStyle name="temp" xfId="2230"/>
    <cellStyle name="tête chapitre" xfId="2231"/>
    <cellStyle name="TEXT" xfId="2232"/>
    <cellStyle name="Texte explicatif" xfId="2233"/>
    <cellStyle name="Texto de advertencia" xfId="2234"/>
    <cellStyle name="Texto explicativo" xfId="2235"/>
    <cellStyle name="title1" xfId="2236"/>
    <cellStyle name="Titles" xfId="2237"/>
    <cellStyle name="Titre" xfId="2238"/>
    <cellStyle name="Titre 1" xfId="2239"/>
    <cellStyle name="Titre 2" xfId="2240"/>
    <cellStyle name="Titre 3" xfId="2241"/>
    <cellStyle name="Titre 4" xfId="2242"/>
    <cellStyle name="Título" xfId="2243"/>
    <cellStyle name="Título 1" xfId="2244"/>
    <cellStyle name="Título 2" xfId="2245"/>
    <cellStyle name="Título 3" xfId="2246"/>
    <cellStyle name="Total" xfId="2247"/>
    <cellStyle name="Total 10" xfId="2248"/>
    <cellStyle name="Total 10 2" xfId="2249"/>
    <cellStyle name="Total 11" xfId="2250"/>
    <cellStyle name="Total 11 2" xfId="2251"/>
    <cellStyle name="Total 12" xfId="2252"/>
    <cellStyle name="Total 12 2" xfId="2253"/>
    <cellStyle name="Total 13" xfId="2254"/>
    <cellStyle name="Total 13 2" xfId="2255"/>
    <cellStyle name="Total 2" xfId="2256"/>
    <cellStyle name="Total 2 2" xfId="2257"/>
    <cellStyle name="Total 3" xfId="2258"/>
    <cellStyle name="Total 3 2" xfId="2259"/>
    <cellStyle name="Total 4" xfId="2260"/>
    <cellStyle name="Total 4 2" xfId="2261"/>
    <cellStyle name="Total 5" xfId="2262"/>
    <cellStyle name="Total 5 2" xfId="2263"/>
    <cellStyle name="Total 6" xfId="2264"/>
    <cellStyle name="Total 6 2" xfId="2265"/>
    <cellStyle name="Total 7" xfId="2266"/>
    <cellStyle name="Total 7 2" xfId="2267"/>
    <cellStyle name="Total 8" xfId="2268"/>
    <cellStyle name="Total 8 2" xfId="2269"/>
    <cellStyle name="Total 9" xfId="2270"/>
    <cellStyle name="Total 9 2" xfId="2271"/>
    <cellStyle name="Tusental (0)_Blad2" xfId="2272"/>
    <cellStyle name="Tusental 2" xfId="2273"/>
    <cellStyle name="Tusental_Blad2" xfId="2274"/>
    <cellStyle name="Uwaga 2" xfId="2275"/>
    <cellStyle name="Valuta (0)_Blad2" xfId="2276"/>
    <cellStyle name="Valuta_Blad2" xfId="2277"/>
    <cellStyle name="Vérification" xfId="2278"/>
    <cellStyle name="Währung [0]_Check" xfId="2279"/>
    <cellStyle name="Währung_Check" xfId="2280"/>
    <cellStyle name="Wrapped" xfId="2281"/>
    <cellStyle name="Обычный_Лист1" xfId="2282"/>
    <cellStyle name="표준_T_A8(통계청_검증결과)" xfId="2283"/>
    <cellStyle name="標準_18年分類事項一覧(Hドライブ)" xfId="2284"/>
    <cellStyle name="標準_②Ｂ分類事項一覧（英語）" xfId="22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2105025</xdr:colOff>
      <xdr:row>0</xdr:row>
      <xdr:rowOff>0</xdr:rowOff>
    </xdr:from>
    <xdr:to>
      <xdr:col>8</xdr:col>
      <xdr:colOff>0</xdr:colOff>
      <xdr:row>6</xdr:row>
      <xdr:rowOff>47625</xdr:rowOff>
    </xdr:to>
    <xdr:pic>
      <xdr:nvPicPr>
        <xdr:cNvPr id="1" name="Picture 2" descr="data logo with text in caps bold  transparent 100.png"/>
        <xdr:cNvPicPr preferRelativeResize="1">
          <a:picLocks noChangeAspect="1"/>
        </xdr:cNvPicPr>
      </xdr:nvPicPr>
      <xdr:blipFill>
        <a:blip r:embed="rId1"/>
        <a:stretch>
          <a:fillRect/>
        </a:stretch>
      </xdr:blipFill>
      <xdr:spPr>
        <a:xfrm>
          <a:off x="5762625" y="0"/>
          <a:ext cx="1885950" cy="1495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Applic\APW94\SOPTABLE\ANNEXE\Restruct\ANXA01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prod%20levels%20manufacturing.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els/spd/gender/Gender%20Website/Data%20portal/Excel%20files%20for%20download/Education/EDU_all.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main.oecd.org\sdataELS\Applic\APW94\SOPTABLE\ANNEXE\Restruct\ANXA01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DP per hour"/>
      <sheetName val="GDP per person"/>
      <sheetName val="Time series"/>
      <sheetName val="table with hist comp"/>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ad me"/>
      <sheetName val="EDU1"/>
      <sheetName val="EDU2"/>
      <sheetName val="EDU3"/>
      <sheetName val="EDU4"/>
      <sheetName val="EDU5"/>
      <sheetName val="EDU6"/>
      <sheetName val="EDU7"/>
      <sheetName val="EDU8"/>
      <sheetName val="EDU9_Reading"/>
      <sheetName val="EDU9_Mathematics"/>
      <sheetName val="EDU9_Science"/>
      <sheetName val="EDU10_Men"/>
      <sheetName val="EDU10_Women"/>
      <sheetName val="EDU11"/>
      <sheetName val="EDU1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 val="A24"/>
      <sheetName val="A13old"/>
      <sheetName val="A14 ol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25"/>
  <sheetViews>
    <sheetView zoomScalePageLayoutView="0" workbookViewId="0" topLeftCell="A1">
      <selection activeCell="G6" sqref="G6"/>
    </sheetView>
  </sheetViews>
  <sheetFormatPr defaultColWidth="0" defaultRowHeight="12.75" customHeight="1" zeroHeight="1"/>
  <cols>
    <col min="1" max="6" width="9.140625" style="0" customWidth="1"/>
    <col min="7" max="7" width="45.8515625" style="0" customWidth="1"/>
    <col min="8" max="8" width="14.00390625" style="0" customWidth="1"/>
    <col min="9" max="16384" width="0" style="0" hidden="1" customWidth="1"/>
  </cols>
  <sheetData>
    <row r="1" spans="1:8" ht="20.25">
      <c r="A1" s="107" t="s">
        <v>463</v>
      </c>
      <c r="B1" s="108"/>
      <c r="C1" s="108"/>
      <c r="D1" s="109"/>
      <c r="E1" s="109"/>
      <c r="F1" s="109"/>
      <c r="G1" s="109"/>
      <c r="H1" s="109"/>
    </row>
    <row r="2" spans="1:8" ht="20.25">
      <c r="A2" s="110"/>
      <c r="B2" s="109"/>
      <c r="C2" s="109"/>
      <c r="D2" s="109"/>
      <c r="E2" s="109"/>
      <c r="F2" s="109"/>
      <c r="G2" s="109"/>
      <c r="H2" s="109"/>
    </row>
    <row r="3" spans="1:8" ht="20.25">
      <c r="A3" s="107" t="s">
        <v>464</v>
      </c>
      <c r="B3" s="108"/>
      <c r="C3" s="108"/>
      <c r="D3" s="109"/>
      <c r="E3" s="109"/>
      <c r="F3" s="109"/>
      <c r="G3" s="109"/>
      <c r="H3" s="109"/>
    </row>
    <row r="4" spans="1:8" ht="12.75">
      <c r="A4" s="108"/>
      <c r="B4" s="108"/>
      <c r="C4" s="108"/>
      <c r="D4" s="109"/>
      <c r="E4" s="109"/>
      <c r="F4" s="109"/>
      <c r="G4" s="109"/>
      <c r="H4" s="109"/>
    </row>
    <row r="5" spans="1:8" ht="20.25">
      <c r="A5" s="107">
        <v>2014</v>
      </c>
      <c r="B5" s="108"/>
      <c r="C5" s="108"/>
      <c r="D5" s="109"/>
      <c r="E5" s="109"/>
      <c r="F5" s="109"/>
      <c r="G5" s="109"/>
      <c r="H5" s="109"/>
    </row>
    <row r="6" spans="1:8" ht="20.25">
      <c r="A6" s="110"/>
      <c r="B6" s="109"/>
      <c r="C6" s="109"/>
      <c r="D6" s="109"/>
      <c r="E6" s="109"/>
      <c r="F6" s="109"/>
      <c r="G6" s="109"/>
      <c r="H6" s="109"/>
    </row>
    <row r="7" spans="1:8" ht="12.75">
      <c r="A7" s="109"/>
      <c r="B7" s="109"/>
      <c r="C7" s="109"/>
      <c r="D7" s="109"/>
      <c r="E7" s="109"/>
      <c r="F7" s="109"/>
      <c r="G7" s="109"/>
      <c r="H7" s="109"/>
    </row>
    <row r="8" spans="1:8" ht="12.75">
      <c r="A8" s="109"/>
      <c r="B8" s="109"/>
      <c r="C8" s="109"/>
      <c r="D8" s="109"/>
      <c r="E8" s="109"/>
      <c r="F8" s="109"/>
      <c r="G8" s="109"/>
      <c r="H8" s="109"/>
    </row>
    <row r="9" spans="1:8" ht="20.25">
      <c r="A9" s="107" t="s">
        <v>465</v>
      </c>
      <c r="B9" s="109"/>
      <c r="C9" s="109"/>
      <c r="D9" s="109"/>
      <c r="E9" s="109"/>
      <c r="F9" s="109"/>
      <c r="G9" s="109"/>
      <c r="H9" s="109"/>
    </row>
    <row r="10" spans="1:8" ht="12.75" customHeight="1">
      <c r="A10" s="109"/>
      <c r="B10" s="109"/>
      <c r="C10" s="109"/>
      <c r="D10" s="109"/>
      <c r="E10" s="109"/>
      <c r="F10" s="109"/>
      <c r="G10" s="109"/>
      <c r="H10" s="109"/>
    </row>
    <row r="11" spans="1:8" ht="12.75" customHeight="1">
      <c r="A11" s="109"/>
      <c r="B11" s="109"/>
      <c r="C11" s="109"/>
      <c r="D11" s="109"/>
      <c r="E11" s="109"/>
      <c r="F11" s="109"/>
      <c r="G11" s="109"/>
      <c r="H11" s="109"/>
    </row>
    <row r="12" spans="1:8" ht="12.75" customHeight="1">
      <c r="A12" s="109"/>
      <c r="B12" s="109"/>
      <c r="C12" s="109"/>
      <c r="D12" s="109"/>
      <c r="E12" s="109"/>
      <c r="F12" s="109"/>
      <c r="G12" s="109"/>
      <c r="H12" s="109"/>
    </row>
    <row r="13" spans="1:8" ht="12.75">
      <c r="A13" s="1" t="s">
        <v>468</v>
      </c>
      <c r="B13" s="1"/>
      <c r="C13" s="1"/>
      <c r="D13" s="1"/>
      <c r="E13" s="1"/>
      <c r="F13" s="1"/>
      <c r="G13" s="1"/>
      <c r="H13" s="112"/>
    </row>
    <row r="14" spans="1:8" ht="12.75" customHeight="1">
      <c r="A14" s="109"/>
      <c r="B14" s="114" t="s">
        <v>50</v>
      </c>
      <c r="C14" s="115"/>
      <c r="D14" s="115"/>
      <c r="E14" s="115"/>
      <c r="F14" s="115"/>
      <c r="G14" s="115"/>
      <c r="H14" s="120" t="s">
        <v>467</v>
      </c>
    </row>
    <row r="15" spans="1:8" ht="12.75" customHeight="1">
      <c r="A15" s="109"/>
      <c r="B15" s="118" t="s">
        <v>469</v>
      </c>
      <c r="C15" s="119"/>
      <c r="D15" s="119"/>
      <c r="E15" s="119"/>
      <c r="F15" s="119"/>
      <c r="G15" s="119"/>
      <c r="H15" s="121" t="s">
        <v>467</v>
      </c>
    </row>
    <row r="16" spans="1:8" ht="12.75" customHeight="1">
      <c r="A16" s="109"/>
      <c r="B16" s="116" t="s">
        <v>470</v>
      </c>
      <c r="C16" s="117"/>
      <c r="D16" s="117"/>
      <c r="E16" s="117"/>
      <c r="F16" s="117"/>
      <c r="G16" s="117"/>
      <c r="H16" s="122" t="s">
        <v>467</v>
      </c>
    </row>
    <row r="17" spans="1:8" ht="12.75" customHeight="1">
      <c r="A17" s="109"/>
      <c r="B17" s="109"/>
      <c r="C17" s="109"/>
      <c r="D17" s="109"/>
      <c r="E17" s="109"/>
      <c r="F17" s="109"/>
      <c r="G17" s="109"/>
      <c r="H17" s="109"/>
    </row>
    <row r="18" spans="1:8" ht="12.75">
      <c r="A18" s="1" t="s">
        <v>471</v>
      </c>
      <c r="B18" s="1"/>
      <c r="C18" s="1"/>
      <c r="D18" s="1"/>
      <c r="E18" s="1"/>
      <c r="F18" s="1"/>
      <c r="G18" s="1"/>
      <c r="H18" s="112" t="s">
        <v>467</v>
      </c>
    </row>
    <row r="19" spans="1:8" ht="12.75" customHeight="1">
      <c r="A19" s="109"/>
      <c r="B19" s="109"/>
      <c r="C19" s="109"/>
      <c r="D19" s="109"/>
      <c r="E19" s="109"/>
      <c r="F19" s="109"/>
      <c r="G19" s="109"/>
      <c r="H19" s="109"/>
    </row>
    <row r="20" spans="1:8" ht="12.75" customHeight="1">
      <c r="A20" s="109"/>
      <c r="B20" s="109"/>
      <c r="C20" s="109"/>
      <c r="D20" s="109"/>
      <c r="E20" s="109"/>
      <c r="F20" s="109"/>
      <c r="G20" s="109"/>
      <c r="H20" s="109"/>
    </row>
    <row r="21" spans="1:8" ht="12.75" customHeight="1">
      <c r="A21" s="109"/>
      <c r="B21" s="109"/>
      <c r="C21" s="109"/>
      <c r="D21" s="109"/>
      <c r="E21" s="109"/>
      <c r="F21" s="109"/>
      <c r="G21" s="109"/>
      <c r="H21" s="109"/>
    </row>
    <row r="22" spans="1:8" ht="12.75" customHeight="1">
      <c r="A22" s="109"/>
      <c r="B22" s="109"/>
      <c r="C22" s="109"/>
      <c r="D22" s="109"/>
      <c r="E22" s="109"/>
      <c r="F22" s="109"/>
      <c r="G22" s="109"/>
      <c r="H22" s="109"/>
    </row>
    <row r="23" spans="1:8" ht="12.75" customHeight="1">
      <c r="A23" s="111" t="s">
        <v>466</v>
      </c>
      <c r="B23" s="109"/>
      <c r="C23" s="109"/>
      <c r="D23" s="109"/>
      <c r="E23" s="109"/>
      <c r="F23" s="109"/>
      <c r="G23" s="109"/>
      <c r="H23" s="109"/>
    </row>
    <row r="24" spans="1:8" ht="12.75" customHeight="1">
      <c r="A24" s="109"/>
      <c r="B24" s="109"/>
      <c r="C24" s="109"/>
      <c r="D24" s="109"/>
      <c r="E24" s="109"/>
      <c r="F24" s="109"/>
      <c r="G24" s="109"/>
      <c r="H24" s="109"/>
    </row>
    <row r="25" spans="1:8" ht="12.75" customHeight="1">
      <c r="A25" s="109"/>
      <c r="B25" s="109"/>
      <c r="C25" s="109"/>
      <c r="D25" s="109"/>
      <c r="E25" s="109"/>
      <c r="F25" s="109"/>
      <c r="G25" s="109"/>
      <c r="H25" s="109"/>
    </row>
    <row r="26" ht="1.5" customHeight="1"/>
    <row r="27" ht="12.75" customHeight="1" hidden="1"/>
    <row r="28" ht="12.75" customHeight="1" hidden="1"/>
    <row r="29" ht="12.75" customHeight="1" hidden="1"/>
    <row r="30" ht="12.75" customHeight="1" hidden="1"/>
    <row r="31" ht="12.75" customHeight="1" hidden="1"/>
    <row r="32" ht="12.75" customHeight="1" hidden="1"/>
    <row r="33" ht="12.75" customHeight="1" hidden="1"/>
    <row r="34" ht="12.75" customHeight="1" hidden="1"/>
    <row r="35" ht="12.75" customHeight="1" hidden="1"/>
    <row r="36" ht="12.75" customHeight="1" hidden="1"/>
    <row r="37" ht="12.75" customHeight="1" hidden="1"/>
    <row r="38" ht="12.75" customHeight="1" hidden="1"/>
    <row r="39" ht="12.75" customHeight="1" hidden="1"/>
    <row r="40" ht="12.75" customHeight="1" hidden="1"/>
    <row r="41" ht="12.75" customHeight="1" hidden="1"/>
    <row r="42" ht="12.75" customHeight="1" hidden="1"/>
    <row r="43" ht="12.75" customHeight="1" hidden="1"/>
    <row r="44" ht="12.75" customHeight="1" hidden="1"/>
    <row r="45" ht="12.75" customHeight="1" hidden="1"/>
    <row r="46" ht="12.75" customHeight="1" hidden="1"/>
    <row r="47" ht="12.75" customHeight="1" hidden="1"/>
    <row r="48" ht="12.75" customHeight="1" hidden="1"/>
  </sheetData>
  <sheetProtection/>
  <mergeCells count="2">
    <mergeCell ref="A13:G13"/>
    <mergeCell ref="A18:G18"/>
  </mergeCells>
  <hyperlinks>
    <hyperlink ref="H14" location="total!A1" display="Click here"/>
    <hyperlink ref="H15" location="men!A1" display="Click here"/>
    <hyperlink ref="H16" location="women!A1" display="Click here"/>
    <hyperlink ref="H18" location="'Activity categories'!A1" display="Click here"/>
  </hyperlink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r:id="rId2"/>
  <headerFooter>
    <oddFooter>&amp;Rwww.oecd.org/gender</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G44"/>
  <sheetViews>
    <sheetView zoomScale="80" zoomScaleNormal="80" zoomScalePageLayoutView="0" workbookViewId="0" topLeftCell="A1">
      <pane xSplit="2" ySplit="2" topLeftCell="C3" activePane="bottomRight" state="frozen"/>
      <selection pane="topLeft" activeCell="AC2" sqref="AC2"/>
      <selection pane="topRight" activeCell="AC2" sqref="AC2"/>
      <selection pane="bottomLeft" activeCell="AC2" sqref="AC2"/>
      <selection pane="bottomRight" activeCell="L44" sqref="L44"/>
    </sheetView>
  </sheetViews>
  <sheetFormatPr defaultColWidth="9.140625" defaultRowHeight="12.75"/>
  <cols>
    <col min="1" max="1" width="5.421875" style="32" bestFit="1" customWidth="1"/>
    <col min="2" max="2" width="31.140625" style="33" customWidth="1"/>
    <col min="3" max="14" width="7.57421875" style="34" customWidth="1"/>
    <col min="15" max="15" width="7.57421875" style="38" customWidth="1"/>
    <col min="16" max="18" width="7.57421875" style="35" customWidth="1"/>
    <col min="19" max="19" width="7.57421875" style="34" customWidth="1"/>
    <col min="20" max="20" width="11.00390625" style="35" customWidth="1"/>
    <col min="21" max="23" width="7.57421875" style="35" customWidth="1"/>
    <col min="24" max="25" width="10.7109375" style="34" customWidth="1"/>
    <col min="26" max="26" width="11.00390625" style="34" customWidth="1"/>
    <col min="27" max="29" width="10.7109375" style="34" customWidth="1"/>
    <col min="30" max="30" width="9.140625" style="35" customWidth="1"/>
    <col min="31" max="32" width="7.57421875" style="34" customWidth="1"/>
    <col min="33" max="33" width="7.57421875" style="35" customWidth="1"/>
    <col min="34" max="16384" width="9.140625" style="35" customWidth="1"/>
  </cols>
  <sheetData>
    <row r="1" spans="1:31" ht="11.25">
      <c r="A1" s="126" t="s">
        <v>474</v>
      </c>
      <c r="B1" s="126"/>
      <c r="C1" s="126"/>
      <c r="D1" s="126"/>
      <c r="E1" s="126"/>
      <c r="F1" s="126"/>
      <c r="AE1" s="35"/>
    </row>
    <row r="2" spans="1:33" s="20" customFormat="1" ht="33.75">
      <c r="A2" s="18" t="s">
        <v>472</v>
      </c>
      <c r="B2" s="19"/>
      <c r="C2" s="47" t="s">
        <v>44</v>
      </c>
      <c r="D2" s="16" t="s">
        <v>63</v>
      </c>
      <c r="E2" s="16" t="s">
        <v>33</v>
      </c>
      <c r="F2" s="16" t="s">
        <v>45</v>
      </c>
      <c r="G2" s="16" t="s">
        <v>65</v>
      </c>
      <c r="H2" s="16" t="s">
        <v>37</v>
      </c>
      <c r="I2" s="25" t="s">
        <v>34</v>
      </c>
      <c r="J2" s="40" t="s">
        <v>73</v>
      </c>
      <c r="K2" s="16" t="s">
        <v>36</v>
      </c>
      <c r="L2" s="47" t="s">
        <v>26</v>
      </c>
      <c r="M2" s="16" t="s">
        <v>57</v>
      </c>
      <c r="N2" s="40" t="s">
        <v>38</v>
      </c>
      <c r="O2" s="40" t="s">
        <v>46</v>
      </c>
      <c r="P2" s="16" t="s">
        <v>47</v>
      </c>
      <c r="Q2" s="16" t="s">
        <v>53</v>
      </c>
      <c r="R2" s="25" t="s">
        <v>27</v>
      </c>
      <c r="S2" s="25" t="s">
        <v>48</v>
      </c>
      <c r="T2" s="25" t="s">
        <v>39</v>
      </c>
      <c r="U2" s="25" t="s">
        <v>41</v>
      </c>
      <c r="V2" s="36" t="s">
        <v>32</v>
      </c>
      <c r="W2" s="25" t="s">
        <v>43</v>
      </c>
      <c r="X2" s="25" t="s">
        <v>40</v>
      </c>
      <c r="Y2" s="25" t="s">
        <v>42</v>
      </c>
      <c r="Z2" s="16" t="s">
        <v>58</v>
      </c>
      <c r="AA2" s="48" t="s">
        <v>54</v>
      </c>
      <c r="AB2" s="25" t="s">
        <v>55</v>
      </c>
      <c r="AC2" s="127" t="s">
        <v>86</v>
      </c>
      <c r="AE2" s="47" t="s">
        <v>51</v>
      </c>
      <c r="AF2" s="16" t="s">
        <v>62</v>
      </c>
      <c r="AG2" s="25" t="s">
        <v>61</v>
      </c>
    </row>
    <row r="3" spans="1:33" s="10" customFormat="1" ht="11.25">
      <c r="A3" s="21"/>
      <c r="B3" s="22"/>
      <c r="C3" s="23">
        <v>2006</v>
      </c>
      <c r="D3" s="23" t="s">
        <v>64</v>
      </c>
      <c r="E3" s="23">
        <v>2005</v>
      </c>
      <c r="F3" s="49">
        <v>2010</v>
      </c>
      <c r="G3" s="23">
        <v>2001</v>
      </c>
      <c r="H3" s="23" t="s">
        <v>28</v>
      </c>
      <c r="I3" s="49" t="s">
        <v>66</v>
      </c>
      <c r="J3" s="23">
        <v>2009</v>
      </c>
      <c r="K3" s="23" t="s">
        <v>29</v>
      </c>
      <c r="L3" s="23" t="s">
        <v>28</v>
      </c>
      <c r="M3" s="23">
        <v>2005</v>
      </c>
      <c r="N3" s="23" t="s">
        <v>76</v>
      </c>
      <c r="O3" s="41">
        <v>2011</v>
      </c>
      <c r="P3" s="23">
        <v>2009</v>
      </c>
      <c r="Q3" s="23">
        <v>2009</v>
      </c>
      <c r="R3" s="23" t="s">
        <v>52</v>
      </c>
      <c r="S3" s="49" t="s">
        <v>66</v>
      </c>
      <c r="T3" s="23">
        <v>2010</v>
      </c>
      <c r="U3" s="23" t="s">
        <v>31</v>
      </c>
      <c r="V3" s="23">
        <v>1999</v>
      </c>
      <c r="W3" s="23" t="s">
        <v>30</v>
      </c>
      <c r="X3" s="49" t="s">
        <v>66</v>
      </c>
      <c r="Y3" s="26">
        <v>2010</v>
      </c>
      <c r="Z3" s="23">
        <v>2006</v>
      </c>
      <c r="AA3" s="26">
        <v>2005</v>
      </c>
      <c r="AB3" s="49">
        <v>2010</v>
      </c>
      <c r="AC3" s="23"/>
      <c r="AE3" s="23">
        <v>2008</v>
      </c>
      <c r="AF3" s="23">
        <v>1999</v>
      </c>
      <c r="AG3" s="23">
        <v>2000</v>
      </c>
    </row>
    <row r="4" spans="1:33" s="53" customFormat="1" ht="11.25">
      <c r="A4" s="13">
        <v>1</v>
      </c>
      <c r="B4" s="67" t="s">
        <v>23</v>
      </c>
      <c r="C4" s="75">
        <v>238.16539263377345</v>
      </c>
      <c r="D4" s="75">
        <v>306.4302396368538</v>
      </c>
      <c r="E4" s="75">
        <v>227</v>
      </c>
      <c r="F4" s="75">
        <v>304.2875471261732</v>
      </c>
      <c r="G4" s="75">
        <v>224.81659361993823</v>
      </c>
      <c r="H4" s="75">
        <v>284.1973592772759</v>
      </c>
      <c r="I4" s="75">
        <v>229</v>
      </c>
      <c r="J4" s="63">
        <v>201.5921</v>
      </c>
      <c r="K4" s="75">
        <v>232.48434237995826</v>
      </c>
      <c r="L4" s="75">
        <v>277.19249478804727</v>
      </c>
      <c r="M4" s="75">
        <v>270.6018396949857</v>
      </c>
      <c r="N4" s="60">
        <v>220.8291</v>
      </c>
      <c r="O4" s="75">
        <v>372.75522196951476</v>
      </c>
      <c r="P4" s="75">
        <v>348.2341851707992</v>
      </c>
      <c r="Q4" s="75">
        <v>341.8211892959945</v>
      </c>
      <c r="R4" s="75">
        <v>231.25878553396893</v>
      </c>
      <c r="S4" s="75">
        <v>270</v>
      </c>
      <c r="T4" s="130">
        <v>237.4435449510013</v>
      </c>
      <c r="U4" s="75">
        <v>249.48024948024948</v>
      </c>
      <c r="V4" s="75">
        <v>295.04895104895104</v>
      </c>
      <c r="W4" s="75">
        <v>264.63245492371703</v>
      </c>
      <c r="X4" s="75">
        <v>202.00472000997422</v>
      </c>
      <c r="Y4" s="75">
        <v>274.21986313729707</v>
      </c>
      <c r="Z4" s="75">
        <v>241.8343949683775</v>
      </c>
      <c r="AA4" s="63">
        <v>245.7706</v>
      </c>
      <c r="AB4" s="75">
        <v>275.09067451867446</v>
      </c>
      <c r="AC4" s="75">
        <f>AVERAGE(C4,D4,E4,F4,G4,H4,I4,J4,K4,L4,M4,N4,O4,P4,Q4,R4,S4,T4,U4,V4,W4,X4,Y4,Z4,AA4,AB4)</f>
        <v>264.0843016986741</v>
      </c>
      <c r="AE4" s="75">
        <v>339.76405274115194</v>
      </c>
      <c r="AF4" s="75">
        <v>294.9794155060014</v>
      </c>
      <c r="AG4" s="75">
        <v>265.9768753908225</v>
      </c>
    </row>
    <row r="5" spans="1:33" s="10" customFormat="1" ht="11.25">
      <c r="A5" s="4">
        <v>1.1</v>
      </c>
      <c r="B5" s="64" t="s">
        <v>2</v>
      </c>
      <c r="C5" s="66">
        <v>186.12925642807505</v>
      </c>
      <c r="D5" s="66">
        <v>250.71349233931</v>
      </c>
      <c r="E5" s="66">
        <v>163</v>
      </c>
      <c r="F5" s="66">
        <v>234.79979778244635</v>
      </c>
      <c r="G5" s="66">
        <v>176.72095918446934</v>
      </c>
      <c r="H5" s="66">
        <v>229.1591382904795</v>
      </c>
      <c r="I5" s="66">
        <v>179</v>
      </c>
      <c r="J5" s="72">
        <v>143.3385</v>
      </c>
      <c r="K5" s="66">
        <v>178.37160751565762</v>
      </c>
      <c r="L5" s="66">
        <v>214.14871438498957</v>
      </c>
      <c r="M5" s="66">
        <v>210.8421948634345</v>
      </c>
      <c r="N5" s="58">
        <v>139.2146</v>
      </c>
      <c r="O5" s="70">
        <v>287.37370527591764</v>
      </c>
      <c r="P5" s="66">
        <v>224.8074648587135</v>
      </c>
      <c r="Q5" s="66">
        <v>256.73607853613817</v>
      </c>
      <c r="R5" s="66">
        <v>177.88436112237733</v>
      </c>
      <c r="S5" s="66">
        <v>217.99999999999997</v>
      </c>
      <c r="T5" s="129">
        <v>206.1525351512569</v>
      </c>
      <c r="U5" s="66">
        <v>184.61538461538458</v>
      </c>
      <c r="V5" s="66">
        <v>233.62237762237763</v>
      </c>
      <c r="W5" s="66">
        <v>201.71983356449374</v>
      </c>
      <c r="X5" s="66">
        <v>154.33359007549274</v>
      </c>
      <c r="Y5" s="66">
        <v>246.008698336929</v>
      </c>
      <c r="Z5" s="66">
        <v>177.76462104747586</v>
      </c>
      <c r="AA5" s="72">
        <v>213.0114</v>
      </c>
      <c r="AB5" s="66">
        <v>222.3318117341789</v>
      </c>
      <c r="AC5" s="75">
        <f>AVERAGE(C5,D5,E5,F5,G5,H5,I5,J5,K5,L5,M5,N5,O5,P5,Q5,R5,S5,T5,U5,V5,W5,X5,Y5,Z5,AA5,AB5)</f>
        <v>204.22308164344608</v>
      </c>
      <c r="AE5" s="66">
        <v>267.81401804302567</v>
      </c>
      <c r="AF5" s="66">
        <v>239.51828539850592</v>
      </c>
      <c r="AG5" s="66">
        <v>164.3366334556434</v>
      </c>
    </row>
    <row r="6" spans="1:33" s="10" customFormat="1" ht="11.25">
      <c r="A6" s="4">
        <v>1.2</v>
      </c>
      <c r="B6" s="64" t="s">
        <v>20</v>
      </c>
      <c r="C6" s="66">
        <v>25.01737317581654</v>
      </c>
      <c r="D6" s="66">
        <v>29.363549102780446</v>
      </c>
      <c r="E6" s="66">
        <v>27</v>
      </c>
      <c r="F6" s="66">
        <v>30.275909714060848</v>
      </c>
      <c r="G6" s="66">
        <v>23.05063673109628</v>
      </c>
      <c r="H6" s="66">
        <v>28.019457956914525</v>
      </c>
      <c r="I6" s="66">
        <v>21</v>
      </c>
      <c r="J6" s="72">
        <v>22.69191</v>
      </c>
      <c r="K6" s="66">
        <v>27.05636743215031</v>
      </c>
      <c r="L6" s="66">
        <v>30.020847810979845</v>
      </c>
      <c r="M6" s="66">
        <v>22.894492732285595</v>
      </c>
      <c r="N6" s="58">
        <v>26.24991</v>
      </c>
      <c r="O6" s="70">
        <v>40.46694679215375</v>
      </c>
      <c r="P6" s="66">
        <v>57.95036871913503</v>
      </c>
      <c r="Q6" s="66">
        <v>35.98372539808234</v>
      </c>
      <c r="R6" s="66">
        <v>27.800188347658175</v>
      </c>
      <c r="S6" s="66">
        <v>23</v>
      </c>
      <c r="T6" s="129">
        <v>14.111631870472944</v>
      </c>
      <c r="U6" s="66">
        <v>25.945945945945947</v>
      </c>
      <c r="V6" s="66">
        <v>25.174825174825177</v>
      </c>
      <c r="W6" s="66">
        <v>24.965325936199722</v>
      </c>
      <c r="X6" s="66">
        <v>21.43482862162144</v>
      </c>
      <c r="Y6" s="66">
        <v>18.176590001223072</v>
      </c>
      <c r="Z6" s="66">
        <v>39.98655771781355</v>
      </c>
      <c r="AA6" s="72">
        <v>22.04071</v>
      </c>
      <c r="AB6" s="66">
        <v>21.137701115600887</v>
      </c>
      <c r="AC6" s="75">
        <f>AVERAGE(C6,D6,E6,F6,G6,H6,I6,J6,K6,L6,M6,N6,O6,P6,Q6,R6,S6,T6,U6,V6,W6,X6,Y6,Z6,AA6,AB6)</f>
        <v>27.339069242185246</v>
      </c>
      <c r="AE6" s="66">
        <v>46.96738376127689</v>
      </c>
      <c r="AF6" s="66">
        <v>32.02269741432723</v>
      </c>
      <c r="AG6" s="66">
        <v>39.9631837446806</v>
      </c>
    </row>
    <row r="7" spans="1:33" s="10" customFormat="1" ht="11.25">
      <c r="A7" s="4">
        <v>1.3</v>
      </c>
      <c r="B7" s="64" t="s">
        <v>3</v>
      </c>
      <c r="C7" s="66">
        <v>16.011118832522584</v>
      </c>
      <c r="D7" s="66">
        <v>17.406169468144824</v>
      </c>
      <c r="E7" s="66">
        <v>25</v>
      </c>
      <c r="F7" s="66">
        <v>23.775739775451342</v>
      </c>
      <c r="G7" s="66">
        <v>16.321164845099307</v>
      </c>
      <c r="H7" s="66">
        <v>20.01389854065323</v>
      </c>
      <c r="I7" s="66">
        <v>30</v>
      </c>
      <c r="J7" s="72">
        <v>23.16875</v>
      </c>
      <c r="K7" s="66">
        <v>20.041753653444676</v>
      </c>
      <c r="L7" s="66">
        <v>33.02293259207783</v>
      </c>
      <c r="M7" s="66">
        <v>36.86515209926561</v>
      </c>
      <c r="N7" s="58">
        <v>34.41845</v>
      </c>
      <c r="O7" s="70">
        <v>34.24907103428585</v>
      </c>
      <c r="P7" s="66">
        <v>56.544611630215066</v>
      </c>
      <c r="Q7" s="66">
        <v>36.6490659887837</v>
      </c>
      <c r="R7" s="66">
        <v>18.43072138789762</v>
      </c>
      <c r="S7" s="66">
        <v>18</v>
      </c>
      <c r="T7" s="129">
        <v>17.17937792927141</v>
      </c>
      <c r="U7" s="66">
        <v>24.948024948024948</v>
      </c>
      <c r="V7" s="66">
        <v>27.18881118881119</v>
      </c>
      <c r="W7" s="66">
        <v>20.97087378640777</v>
      </c>
      <c r="X7" s="66">
        <v>17.858778851581302</v>
      </c>
      <c r="Y7" s="66">
        <v>10.03457479914516</v>
      </c>
      <c r="Z7" s="66">
        <v>24.083216203088107</v>
      </c>
      <c r="AA7" s="72">
        <v>7.171756</v>
      </c>
      <c r="AB7" s="66">
        <v>20.2934710710443</v>
      </c>
      <c r="AC7" s="75">
        <f>AVERAGE(C7,D7,E7,F7,G7,H7,I7,J7,K7,L7,M7,N7,O7,P7,Q7,R7,S7,T7,U7,V7,W7,X7,Y7,Z7,AA7,AB7)</f>
        <v>24.217210947123686</v>
      </c>
      <c r="AE7" s="66">
        <v>24.98265093684941</v>
      </c>
      <c r="AF7" s="66">
        <v>12.009144181605688</v>
      </c>
      <c r="AG7" s="66">
        <v>46.017008620946555</v>
      </c>
    </row>
    <row r="8" spans="1:33" s="10" customFormat="1" ht="11.25">
      <c r="A8" s="4">
        <v>1.4</v>
      </c>
      <c r="B8" s="3" t="s">
        <v>22</v>
      </c>
      <c r="C8" s="66">
        <v>11.007644197359276</v>
      </c>
      <c r="D8" s="66">
        <v>8.947028726618568</v>
      </c>
      <c r="E8" s="66">
        <v>12</v>
      </c>
      <c r="F8" s="66">
        <v>15.436099854214612</v>
      </c>
      <c r="G8" s="66">
        <v>8.723832859273347</v>
      </c>
      <c r="H8" s="66">
        <v>7.004864489228631</v>
      </c>
      <c r="I8" s="66">
        <v>7</v>
      </c>
      <c r="J8" s="72">
        <v>10.15809</v>
      </c>
      <c r="K8" s="66">
        <v>7.0146137787056375</v>
      </c>
      <c r="L8" s="66" t="s">
        <v>67</v>
      </c>
      <c r="M8" s="66" t="s">
        <v>67</v>
      </c>
      <c r="N8" s="58">
        <v>16.98908</v>
      </c>
      <c r="O8" s="70">
        <v>9.66184215076111</v>
      </c>
      <c r="P8" s="66">
        <v>8.931739962735618</v>
      </c>
      <c r="Q8" s="66">
        <v>12.45231937299028</v>
      </c>
      <c r="R8" s="66">
        <v>7.1435146760358235</v>
      </c>
      <c r="S8" s="66">
        <v>11</v>
      </c>
      <c r="T8" s="129"/>
      <c r="U8" s="66">
        <v>13.97089397089397</v>
      </c>
      <c r="V8" s="66">
        <v>9.062937062937063</v>
      </c>
      <c r="W8" s="66">
        <v>16.97642163661581</v>
      </c>
      <c r="X8" s="66">
        <v>8.377522461278764</v>
      </c>
      <c r="Y8" s="66" t="s">
        <v>79</v>
      </c>
      <c r="Z8" s="66" t="s">
        <v>67</v>
      </c>
      <c r="AA8" s="72">
        <v>3.546791</v>
      </c>
      <c r="AB8" s="66">
        <v>11.327690597850335</v>
      </c>
      <c r="AC8" s="75">
        <f>AVERAGE(C8,D8,E8,F8,G8,H8,I8,J8,K8,L8,M8,N8,O8,P8,Q8,R8,S8,T8,U8,V8,W8,X8,Y8,Z8,AA8,AB8)</f>
        <v>10.320615561785662</v>
      </c>
      <c r="AE8" s="66" t="s">
        <v>67</v>
      </c>
      <c r="AF8" s="66">
        <v>11.429288511562502</v>
      </c>
      <c r="AG8" s="66">
        <v>15.660049569551942</v>
      </c>
    </row>
    <row r="9" spans="1:33" s="10" customFormat="1" ht="11.25">
      <c r="A9" s="4">
        <v>1.5</v>
      </c>
      <c r="B9" s="3" t="s">
        <v>72</v>
      </c>
      <c r="C9" s="66"/>
      <c r="D9" s="66"/>
      <c r="E9" s="66"/>
      <c r="F9" s="66"/>
      <c r="G9" s="66"/>
      <c r="H9" s="66"/>
      <c r="I9" s="66"/>
      <c r="J9" s="72">
        <v>2.008113</v>
      </c>
      <c r="K9" s="66"/>
      <c r="L9" s="66"/>
      <c r="M9" s="66"/>
      <c r="N9" s="58">
        <v>3.95704</v>
      </c>
      <c r="O9" s="70">
        <v>1.003656716396382</v>
      </c>
      <c r="P9" s="66"/>
      <c r="Q9" s="66"/>
      <c r="R9" s="66"/>
      <c r="S9" s="66"/>
      <c r="T9" s="129"/>
      <c r="U9" s="66"/>
      <c r="V9" s="66"/>
      <c r="W9" s="66"/>
      <c r="X9" s="66"/>
      <c r="Y9" s="66"/>
      <c r="Z9" s="66"/>
      <c r="AA9" s="72"/>
      <c r="AB9" s="66"/>
      <c r="AC9" s="68"/>
      <c r="AE9" s="66"/>
      <c r="AF9" s="66"/>
      <c r="AG9" s="66"/>
    </row>
    <row r="10" spans="1:33" s="10" customFormat="1" ht="11.25">
      <c r="A10" s="4">
        <v>1.6</v>
      </c>
      <c r="B10" s="3" t="s">
        <v>74</v>
      </c>
      <c r="C10" s="66"/>
      <c r="D10" s="66"/>
      <c r="E10" s="66"/>
      <c r="F10" s="66"/>
      <c r="G10" s="66"/>
      <c r="H10" s="66"/>
      <c r="I10" s="66"/>
      <c r="J10" s="72">
        <v>0.2267199</v>
      </c>
      <c r="K10" s="66"/>
      <c r="L10" s="66"/>
      <c r="M10" s="66"/>
      <c r="N10" s="58"/>
      <c r="O10" s="70">
        <v>0</v>
      </c>
      <c r="P10" s="66"/>
      <c r="Q10" s="66"/>
      <c r="R10" s="66"/>
      <c r="S10" s="66"/>
      <c r="T10" s="129"/>
      <c r="U10" s="66"/>
      <c r="V10" s="66"/>
      <c r="W10" s="66"/>
      <c r="X10" s="66"/>
      <c r="Y10" s="66"/>
      <c r="Z10" s="66"/>
      <c r="AA10" s="72"/>
      <c r="AB10" s="66"/>
      <c r="AC10" s="68"/>
      <c r="AE10" s="66"/>
      <c r="AF10" s="66"/>
      <c r="AG10" s="66"/>
    </row>
    <row r="11" spans="1:33" s="53" customFormat="1" ht="11.25">
      <c r="A11" s="13">
        <v>2</v>
      </c>
      <c r="B11" s="67" t="s">
        <v>17</v>
      </c>
      <c r="C11" s="75">
        <v>243.16886726893674</v>
      </c>
      <c r="D11" s="75">
        <v>202.5021748124336</v>
      </c>
      <c r="E11" s="75">
        <v>200</v>
      </c>
      <c r="F11" s="75">
        <v>206.50695104965652</v>
      </c>
      <c r="G11" s="75">
        <v>216.62734139108395</v>
      </c>
      <c r="H11" s="75">
        <v>232.16122307157747</v>
      </c>
      <c r="I11" s="75">
        <v>195.99999999999997</v>
      </c>
      <c r="J11" s="74">
        <v>189.545</v>
      </c>
      <c r="K11" s="75">
        <v>212.44258872651358</v>
      </c>
      <c r="L11" s="75">
        <v>200.13898540653233</v>
      </c>
      <c r="M11" s="75">
        <v>212.5575122468266</v>
      </c>
      <c r="N11" s="57">
        <v>202.5916</v>
      </c>
      <c r="O11" s="75">
        <f>178.296546799175-O15-O16</f>
        <v>159.88619259448737</v>
      </c>
      <c r="P11" s="75">
        <v>135.8054126043469</v>
      </c>
      <c r="Q11" s="75">
        <v>252.52898675219717</v>
      </c>
      <c r="R11" s="75">
        <v>218.9515514437156</v>
      </c>
      <c r="S11" s="75">
        <v>204</v>
      </c>
      <c r="T11" s="130">
        <v>199.4034938219003</v>
      </c>
      <c r="U11" s="75">
        <v>229.52182952182952</v>
      </c>
      <c r="V11" s="75">
        <v>222.54545454545453</v>
      </c>
      <c r="W11" s="75">
        <v>230.67961165048544</v>
      </c>
      <c r="X11" s="75">
        <v>216.72908466311577</v>
      </c>
      <c r="Y11" s="75">
        <v>196.346731020315</v>
      </c>
      <c r="Z11" s="75">
        <v>246.67594700412846</v>
      </c>
      <c r="AA11" s="74">
        <v>200.5459</v>
      </c>
      <c r="AB11" s="75">
        <v>205.1714298284921</v>
      </c>
      <c r="AC11" s="75">
        <f>AVERAGE(C11,D11,E11,F11,G11,H11,I11,J11,K11,L11,M11,N11,O11,P11,Q11,R11,S11,T11,U11,V11,W11,X11,Y11,Z11,AA11,AB11)</f>
        <v>208.9628411316935</v>
      </c>
      <c r="AE11" s="75">
        <v>163.88619014573212</v>
      </c>
      <c r="AF11" s="75">
        <v>191.1461441190226</v>
      </c>
      <c r="AG11" s="75">
        <v>179.87752525499033</v>
      </c>
    </row>
    <row r="12" spans="1:33" s="10" customFormat="1" ht="11.25">
      <c r="A12" s="4">
        <v>2.1</v>
      </c>
      <c r="B12" s="64" t="s">
        <v>4</v>
      </c>
      <c r="C12" s="66">
        <v>132.09173036831132</v>
      </c>
      <c r="D12" s="66">
        <v>124.68949619004317</v>
      </c>
      <c r="E12" s="66">
        <v>134</v>
      </c>
      <c r="F12" s="66">
        <v>107.846998981445</v>
      </c>
      <c r="G12" s="66">
        <v>127.55955140937537</v>
      </c>
      <c r="H12" s="66">
        <v>150.10423905489924</v>
      </c>
      <c r="I12" s="66">
        <v>114</v>
      </c>
      <c r="J12" s="72">
        <v>129.1176</v>
      </c>
      <c r="K12" s="66">
        <v>124.25887265135698</v>
      </c>
      <c r="L12" s="66">
        <v>128.08895066018067</v>
      </c>
      <c r="M12" s="66">
        <v>92.19470524997628</v>
      </c>
      <c r="N12" s="72">
        <v>132.7406</v>
      </c>
      <c r="O12" s="70">
        <v>91.00338585719</v>
      </c>
      <c r="P12" s="66">
        <v>78.93239877261495</v>
      </c>
      <c r="Q12" s="66">
        <v>184.88595655138764</v>
      </c>
      <c r="R12" s="66">
        <v>117.86376811989535</v>
      </c>
      <c r="S12" s="66">
        <v>110.00000000000001</v>
      </c>
      <c r="T12" s="129">
        <v>93.87302939923308</v>
      </c>
      <c r="U12" s="66">
        <v>144.69854469854468</v>
      </c>
      <c r="V12" s="66">
        <v>161.11888111888112</v>
      </c>
      <c r="W12" s="66">
        <v>165.76976421636616</v>
      </c>
      <c r="X12" s="66">
        <v>125.01869196060355</v>
      </c>
      <c r="Y12" s="66">
        <v>91.77008832553926</v>
      </c>
      <c r="Z12" s="66">
        <v>141.3013015799391</v>
      </c>
      <c r="AA12" s="72">
        <v>100.3521</v>
      </c>
      <c r="AB12" s="66">
        <v>104.14220549639417</v>
      </c>
      <c r="AC12" s="75">
        <f>AVERAGE(C12,D12,E12,F12,G12,H12,I12,J12,K12,L12,M12,N12,O12,P12,Q12,R12,S12,T12,U12,V12,W12,X12,Y12,Z12,AA12,AB12)</f>
        <v>123.36241771777607</v>
      </c>
      <c r="AE12" s="66">
        <v>102.92852185981958</v>
      </c>
      <c r="AF12" s="66">
        <v>148.40091167636444</v>
      </c>
      <c r="AG12" s="66">
        <v>138.7890505854229</v>
      </c>
    </row>
    <row r="13" spans="1:33" s="10" customFormat="1" ht="11.25">
      <c r="A13" s="4">
        <v>2.2</v>
      </c>
      <c r="B13" s="64" t="s">
        <v>5</v>
      </c>
      <c r="C13" s="66">
        <v>29.020152883947183</v>
      </c>
      <c r="D13" s="66">
        <v>20.74870936601166</v>
      </c>
      <c r="E13" s="66">
        <v>25.999999999999996</v>
      </c>
      <c r="F13" s="66">
        <v>31.00353970718879</v>
      </c>
      <c r="G13" s="66">
        <v>26.030902859860817</v>
      </c>
      <c r="H13" s="66">
        <v>24.016678248783876</v>
      </c>
      <c r="I13" s="66">
        <v>25.999999999999996</v>
      </c>
      <c r="J13" s="72">
        <v>21.98092</v>
      </c>
      <c r="K13" s="66">
        <v>31.064718162839245</v>
      </c>
      <c r="L13" s="66">
        <v>22.015288394718553</v>
      </c>
      <c r="M13" s="66">
        <v>27.95952159213942</v>
      </c>
      <c r="N13" s="72">
        <v>25.1286</v>
      </c>
      <c r="O13" s="70">
        <v>25.496831609538344</v>
      </c>
      <c r="P13" s="66">
        <v>13.13781037873489</v>
      </c>
      <c r="Q13" s="66">
        <v>16.896516217051488</v>
      </c>
      <c r="R13" s="66">
        <v>27.637277009522546</v>
      </c>
      <c r="S13" s="66">
        <v>24</v>
      </c>
      <c r="T13" s="129">
        <v>15.338730293992331</v>
      </c>
      <c r="U13" s="66">
        <v>22.95218295218295</v>
      </c>
      <c r="V13" s="66">
        <v>15.104895104895105</v>
      </c>
      <c r="W13" s="66">
        <v>17.9750346740638</v>
      </c>
      <c r="X13" s="66">
        <v>25.443758363824983</v>
      </c>
      <c r="Y13" s="66">
        <v>14.53665701585364</v>
      </c>
      <c r="Z13" s="66">
        <v>13.966608678860052</v>
      </c>
      <c r="AA13" s="72">
        <v>32.77243</v>
      </c>
      <c r="AB13" s="66">
        <v>27.088801429686736</v>
      </c>
      <c r="AC13" s="75">
        <f>AVERAGE(C13,D13,E13,F13,G13,H13,I13,J13,K13,L13,M13,N13,O13,P13,Q13,R13,S13,T13,U13,V13,W13,X13,Y13,Z13,AA13,AB13)</f>
        <v>23.204483267065253</v>
      </c>
      <c r="AE13" s="66">
        <v>19.98612074947953</v>
      </c>
      <c r="AF13" s="66">
        <v>11.568416441556378</v>
      </c>
      <c r="AG13" s="66">
        <v>8.704929397574208</v>
      </c>
    </row>
    <row r="14" spans="1:33" s="10" customFormat="1" ht="11.25">
      <c r="A14" s="4">
        <v>2.3</v>
      </c>
      <c r="B14" s="65" t="s">
        <v>6</v>
      </c>
      <c r="C14" s="66">
        <v>44.53092425295344</v>
      </c>
      <c r="D14" s="66">
        <v>33.91433896372853</v>
      </c>
      <c r="E14" s="66">
        <v>16</v>
      </c>
      <c r="F14" s="66">
        <v>32.40667969393691</v>
      </c>
      <c r="G14" s="66">
        <v>28.495650686690823</v>
      </c>
      <c r="H14" s="66">
        <v>25.01737317581654</v>
      </c>
      <c r="I14" s="66">
        <v>22</v>
      </c>
      <c r="J14" s="72">
        <v>25.26071</v>
      </c>
      <c r="K14" s="66">
        <v>19.039665970772443</v>
      </c>
      <c r="L14" s="66">
        <v>20.01389854065323</v>
      </c>
      <c r="M14" s="66">
        <v>61.51790921738888</v>
      </c>
      <c r="N14" s="72">
        <v>16.90009</v>
      </c>
      <c r="O14" s="70">
        <v>17.98642789664796</v>
      </c>
      <c r="P14" s="66">
        <v>28.975184359567514</v>
      </c>
      <c r="Q14" s="66">
        <v>35.75070209804515</v>
      </c>
      <c r="R14" s="66">
        <v>28.251882057820126</v>
      </c>
      <c r="S14" s="66">
        <v>30</v>
      </c>
      <c r="T14" s="129">
        <v>22.701320835108646</v>
      </c>
      <c r="U14" s="66">
        <v>27.94178794178794</v>
      </c>
      <c r="V14" s="66">
        <v>17.118881118881117</v>
      </c>
      <c r="W14" s="66">
        <v>20.97087378640777</v>
      </c>
      <c r="X14" s="66">
        <v>35.12086774153308</v>
      </c>
      <c r="Y14" s="66">
        <v>21.09952407853508</v>
      </c>
      <c r="Z14" s="66">
        <v>32.371911840314695</v>
      </c>
      <c r="AA14" s="72">
        <v>48.21587</v>
      </c>
      <c r="AB14" s="66">
        <v>30.135221590470028</v>
      </c>
      <c r="AC14" s="75">
        <f>AVERAGE(C14,D14,E14,F14,G14,H14,I14,J14,K14,L14,M14,N14,O14,P14,Q14,R14,S14,T14,U14,V14,W14,X14,Y14,Z14,AA14,AB14)</f>
        <v>28.52837291719461</v>
      </c>
      <c r="AE14" s="66">
        <v>22.984038861901457</v>
      </c>
      <c r="AF14" s="66">
        <v>21.451138074992837</v>
      </c>
      <c r="AG14" s="66">
        <v>19.70277067191781</v>
      </c>
    </row>
    <row r="15" spans="1:33" s="10" customFormat="1" ht="11.25">
      <c r="A15" s="4" t="s">
        <v>68</v>
      </c>
      <c r="B15" s="65" t="s">
        <v>70</v>
      </c>
      <c r="C15" s="66"/>
      <c r="D15" s="66"/>
      <c r="E15" s="66"/>
      <c r="F15" s="66"/>
      <c r="G15" s="66"/>
      <c r="H15" s="66"/>
      <c r="I15" s="66"/>
      <c r="J15" s="72">
        <v>25.00629</v>
      </c>
      <c r="K15" s="66"/>
      <c r="L15" s="66"/>
      <c r="M15" s="66"/>
      <c r="N15" s="72">
        <v>14.46035</v>
      </c>
      <c r="O15" s="70">
        <v>16.71191556726023</v>
      </c>
      <c r="P15" s="66"/>
      <c r="Q15" s="66"/>
      <c r="R15" s="66"/>
      <c r="S15" s="66"/>
      <c r="T15" s="129"/>
      <c r="U15" s="66"/>
      <c r="V15" s="66"/>
      <c r="W15" s="66"/>
      <c r="X15" s="66"/>
      <c r="Y15" s="66">
        <v>16.59896001892428</v>
      </c>
      <c r="Z15" s="66"/>
      <c r="AA15" s="72">
        <v>39.40337</v>
      </c>
      <c r="AB15" s="66"/>
      <c r="AC15" s="75">
        <f>AVERAGE(C15,D15,E15,F15,G15,H15,I15,J15,K15,L15,M15,N15,O15,P15,Q15,R15,S15,T15,U15,V15,W15,X15,Y15,Z15,AA15,AB15)</f>
        <v>22.436177117236902</v>
      </c>
      <c r="AE15" s="66"/>
      <c r="AF15" s="66"/>
      <c r="AG15" s="66"/>
    </row>
    <row r="16" spans="1:33" s="10" customFormat="1" ht="11.25">
      <c r="A16" s="4" t="s">
        <v>69</v>
      </c>
      <c r="B16" s="65" t="s">
        <v>71</v>
      </c>
      <c r="C16" s="66"/>
      <c r="D16" s="66"/>
      <c r="E16" s="66"/>
      <c r="F16" s="66"/>
      <c r="G16" s="66"/>
      <c r="H16" s="66"/>
      <c r="I16" s="66"/>
      <c r="J16" s="72">
        <v>0.2544165</v>
      </c>
      <c r="K16" s="66"/>
      <c r="L16" s="66"/>
      <c r="M16" s="66"/>
      <c r="N16" s="72">
        <v>2.439735</v>
      </c>
      <c r="O16" s="70">
        <v>1.6984386374274005</v>
      </c>
      <c r="P16" s="66"/>
      <c r="Q16" s="66"/>
      <c r="R16" s="66"/>
      <c r="S16" s="66"/>
      <c r="T16" s="129"/>
      <c r="U16" s="66"/>
      <c r="V16" s="66"/>
      <c r="W16" s="66"/>
      <c r="X16" s="66"/>
      <c r="Y16" s="66">
        <v>4.500564059610798</v>
      </c>
      <c r="Z16" s="66"/>
      <c r="AA16" s="72">
        <v>3.128126</v>
      </c>
      <c r="AB16" s="66"/>
      <c r="AC16" s="68"/>
      <c r="AE16" s="66"/>
      <c r="AF16" s="66"/>
      <c r="AG16" s="66"/>
    </row>
    <row r="17" spans="1:33" s="10" customFormat="1" ht="11.25">
      <c r="A17" s="4">
        <v>2.4</v>
      </c>
      <c r="B17" s="65" t="s">
        <v>7</v>
      </c>
      <c r="C17" s="66" t="s">
        <v>67</v>
      </c>
      <c r="D17" s="66">
        <v>2.571264921433572</v>
      </c>
      <c r="E17" s="66">
        <v>0</v>
      </c>
      <c r="F17" s="66">
        <v>9.202632913086244</v>
      </c>
      <c r="G17" s="66">
        <v>9.839913916945177</v>
      </c>
      <c r="H17" s="66">
        <v>13.0090340514246</v>
      </c>
      <c r="I17" s="66">
        <v>12</v>
      </c>
      <c r="J17" s="72">
        <v>0.9666434</v>
      </c>
      <c r="K17" s="66">
        <v>8.01670146137787</v>
      </c>
      <c r="L17" s="66" t="s">
        <v>67</v>
      </c>
      <c r="M17" s="66" t="s">
        <v>67</v>
      </c>
      <c r="N17" s="72">
        <v>6.2481</v>
      </c>
      <c r="O17" s="70">
        <v>0</v>
      </c>
      <c r="P17" s="66">
        <v>0.4249213178235652</v>
      </c>
      <c r="Q17" s="66">
        <v>6.475814166553025</v>
      </c>
      <c r="R17" s="66">
        <v>7.690232166712547</v>
      </c>
      <c r="S17" s="66">
        <v>8</v>
      </c>
      <c r="T17" s="129"/>
      <c r="U17" s="66">
        <v>12.972972972972974</v>
      </c>
      <c r="V17" s="66">
        <v>7.048951048951049</v>
      </c>
      <c r="W17" s="66">
        <v>6.990291262135922</v>
      </c>
      <c r="X17" s="66">
        <v>8.52934145151596</v>
      </c>
      <c r="Y17" s="66" t="s">
        <v>79</v>
      </c>
      <c r="Z17" s="66" t="s">
        <v>67</v>
      </c>
      <c r="AA17" s="72"/>
      <c r="AB17" s="66">
        <v>8.821850465597661</v>
      </c>
      <c r="AC17" s="75">
        <f>AVERAGE(C17,D17,E17,F17,G17,H17,I17,J17,K17,L17,M17,N17,O17,P17,Q17,R17,S17,T17,U17,V17,W17,X17,Y17,Z17,AA17,AB17)</f>
        <v>6.77940344823843</v>
      </c>
      <c r="AE17" s="66">
        <v>1.9986120749479528</v>
      </c>
      <c r="AF17" s="66">
        <v>1.176447543598255</v>
      </c>
      <c r="AG17" s="66">
        <v>1.3950747816653104</v>
      </c>
    </row>
    <row r="18" spans="1:33" s="10" customFormat="1" ht="11.25">
      <c r="A18" s="4">
        <v>2.5</v>
      </c>
      <c r="B18" s="65" t="s">
        <v>8</v>
      </c>
      <c r="C18" s="66">
        <v>5.503822098679638</v>
      </c>
      <c r="D18" s="66">
        <v>3.838615882708959</v>
      </c>
      <c r="E18" s="66">
        <v>5</v>
      </c>
      <c r="F18" s="66">
        <v>3.4153799677436334</v>
      </c>
      <c r="G18" s="66">
        <v>2.6782481149332913</v>
      </c>
      <c r="H18" s="66">
        <v>1.0006949270326615</v>
      </c>
      <c r="I18" s="66">
        <v>4</v>
      </c>
      <c r="J18" s="72">
        <v>5.6876</v>
      </c>
      <c r="K18" s="66">
        <v>7.0146137787056375</v>
      </c>
      <c r="L18" s="66">
        <v>0</v>
      </c>
      <c r="M18" s="66">
        <v>7.990883455036419</v>
      </c>
      <c r="N18" s="72">
        <v>1.780558</v>
      </c>
      <c r="O18" s="70">
        <v>4.010154020600349</v>
      </c>
      <c r="P18" s="66">
        <v>0.6896184607990179</v>
      </c>
      <c r="Q18" s="66">
        <v>1.1445760200492423</v>
      </c>
      <c r="R18" s="66">
        <v>4.994025020366625</v>
      </c>
      <c r="S18" s="66">
        <v>5</v>
      </c>
      <c r="T18" s="129"/>
      <c r="U18" s="66">
        <v>0.997920997920998</v>
      </c>
      <c r="V18" s="66">
        <v>2.013986013986016</v>
      </c>
      <c r="W18" s="66">
        <v>0.9986130374479889</v>
      </c>
      <c r="X18" s="66">
        <v>0.8886565428544473</v>
      </c>
      <c r="Y18" s="66" t="s">
        <v>79</v>
      </c>
      <c r="Z18" s="66">
        <v>19.049567187201063</v>
      </c>
      <c r="AA18" s="72">
        <v>2.936198</v>
      </c>
      <c r="AB18" s="66">
        <v>7.922179418115024</v>
      </c>
      <c r="AC18" s="75">
        <f>AVERAGE(C18,D18,E18,F18,G18,H18,I18,J18,K18,L18,M18,N18,O18,P18,Q18,R18,S18,T18,U18,V18,W18,X18,Y18,Z18,AA18,AB18)</f>
        <v>4.106496289340876</v>
      </c>
      <c r="AE18" s="66">
        <v>0.9993060374739764</v>
      </c>
      <c r="AF18" s="66">
        <v>0.25789098030651336</v>
      </c>
      <c r="AG18" s="66">
        <v>0.7204337201385592</v>
      </c>
    </row>
    <row r="19" spans="1:33" s="10" customFormat="1" ht="11.25">
      <c r="A19" s="4">
        <v>2.6</v>
      </c>
      <c r="B19" s="3" t="s">
        <v>19</v>
      </c>
      <c r="C19" s="66">
        <v>32.02223766504517</v>
      </c>
      <c r="D19" s="66">
        <v>16.73974948850766</v>
      </c>
      <c r="E19" s="66">
        <v>19</v>
      </c>
      <c r="F19" s="66">
        <v>22.631719786255978</v>
      </c>
      <c r="G19" s="66">
        <v>22.023074403278443</v>
      </c>
      <c r="H19" s="66">
        <v>19.01320361362057</v>
      </c>
      <c r="I19" s="66">
        <v>17</v>
      </c>
      <c r="J19" s="72">
        <v>5.754243</v>
      </c>
      <c r="K19" s="66">
        <v>23.04801670146138</v>
      </c>
      <c r="L19" s="66">
        <v>30.020847810979845</v>
      </c>
      <c r="M19" s="66">
        <v>22.894492732285595</v>
      </c>
      <c r="N19" s="72">
        <v>19.79365</v>
      </c>
      <c r="O19" s="70">
        <v>16.998550383393734</v>
      </c>
      <c r="P19" s="66">
        <v>13.645479314806932</v>
      </c>
      <c r="Q19" s="66">
        <v>7.375421699110624</v>
      </c>
      <c r="R19" s="66">
        <v>32.514367069398396</v>
      </c>
      <c r="S19" s="66">
        <v>28</v>
      </c>
      <c r="T19" s="129">
        <v>13.49808265871325</v>
      </c>
      <c r="U19" s="66">
        <v>19.95841995841996</v>
      </c>
      <c r="V19" s="66">
        <v>20.13986013986014</v>
      </c>
      <c r="W19" s="66">
        <v>17.9750346740638</v>
      </c>
      <c r="X19" s="66">
        <v>21.72776860278377</v>
      </c>
      <c r="Y19" s="66">
        <v>16.4058268191003</v>
      </c>
      <c r="Z19" s="66">
        <v>39.98655771781355</v>
      </c>
      <c r="AA19" s="72">
        <v>16.26925</v>
      </c>
      <c r="AB19" s="66">
        <v>27.06117142822849</v>
      </c>
      <c r="AC19" s="75">
        <f>AVERAGE(C19,D19,E19,F19,G19,H19,I19,J19,K19,L19,M19,N19,O19,P19,Q19,R19,S19,T19,U19,V19,W19,X19,Y19,Z19,AA19,AB19)</f>
        <v>20.826808679504907</v>
      </c>
      <c r="AE19" s="66">
        <v>14.989590562109647</v>
      </c>
      <c r="AF19" s="66">
        <v>8.291339402204189</v>
      </c>
      <c r="AG19" s="66">
        <v>10.565266098271522</v>
      </c>
    </row>
    <row r="20" spans="1:33" s="10" customFormat="1" ht="11.25">
      <c r="A20" s="4">
        <v>2.7</v>
      </c>
      <c r="B20" s="3" t="s">
        <v>75</v>
      </c>
      <c r="C20" s="66"/>
      <c r="D20" s="66"/>
      <c r="E20" s="66"/>
      <c r="F20" s="66"/>
      <c r="G20" s="66"/>
      <c r="H20" s="66"/>
      <c r="I20" s="66"/>
      <c r="J20" s="72">
        <v>0.7772624</v>
      </c>
      <c r="K20" s="66"/>
      <c r="L20" s="66"/>
      <c r="M20" s="66"/>
      <c r="N20" s="72"/>
      <c r="O20" s="70">
        <v>4.3908428271166295</v>
      </c>
      <c r="P20" s="66"/>
      <c r="Q20" s="66"/>
      <c r="R20" s="66"/>
      <c r="S20" s="66"/>
      <c r="T20" s="129">
        <v>53.99233063485298</v>
      </c>
      <c r="U20" s="66"/>
      <c r="V20" s="66"/>
      <c r="W20" s="66"/>
      <c r="X20" s="66"/>
      <c r="Y20" s="66">
        <v>4.534634781287076</v>
      </c>
      <c r="Z20" s="66"/>
      <c r="AA20" s="72"/>
      <c r="AB20" s="66"/>
      <c r="AC20" s="68"/>
      <c r="AE20" s="66"/>
      <c r="AF20" s="66"/>
      <c r="AG20" s="66"/>
    </row>
    <row r="21" spans="1:33" s="53" customFormat="1" ht="11.25">
      <c r="A21" s="13">
        <v>3</v>
      </c>
      <c r="B21" s="67" t="s">
        <v>24</v>
      </c>
      <c r="C21" s="75">
        <v>657.4565670604587</v>
      </c>
      <c r="D21" s="75">
        <v>642.2558303755163</v>
      </c>
      <c r="E21" s="75">
        <v>684</v>
      </c>
      <c r="F21" s="75">
        <v>606.2222742745673</v>
      </c>
      <c r="G21" s="75">
        <v>659.359294963398</v>
      </c>
      <c r="H21" s="75">
        <v>631.4384989576095</v>
      </c>
      <c r="I21" s="75">
        <v>641</v>
      </c>
      <c r="J21" s="63">
        <v>746.8958</v>
      </c>
      <c r="K21" s="75">
        <v>647.348643006263</v>
      </c>
      <c r="L21" s="75">
        <v>682.4739402362752</v>
      </c>
      <c r="M21" s="75">
        <v>615.707122203957</v>
      </c>
      <c r="N21" s="63">
        <v>697.2998</v>
      </c>
      <c r="O21" s="75">
        <v>642.2796665949965</v>
      </c>
      <c r="P21" s="75">
        <v>651.7446496980625</v>
      </c>
      <c r="Q21" s="75">
        <v>619.3445680662586</v>
      </c>
      <c r="R21" s="75">
        <v>661.1805608636625</v>
      </c>
      <c r="S21" s="75">
        <v>648</v>
      </c>
      <c r="T21" s="130">
        <v>620.9118023008094</v>
      </c>
      <c r="U21" s="75">
        <v>649.6465696465697</v>
      </c>
      <c r="V21" s="75">
        <v>675.6923076923077</v>
      </c>
      <c r="W21" s="75">
        <v>628.127600554785</v>
      </c>
      <c r="X21" s="75">
        <v>695.6865052634928</v>
      </c>
      <c r="Y21" s="75">
        <v>610.649761193628</v>
      </c>
      <c r="Z21" s="75">
        <v>669.4826805301059</v>
      </c>
      <c r="AA21" s="63">
        <v>586.5059</v>
      </c>
      <c r="AB21" s="75">
        <v>637.5920536506917</v>
      </c>
      <c r="AC21" s="75">
        <f aca="true" t="shared" si="0" ref="AC21:AC34">AVERAGE(C21,D21,E21,F21,G21,H21,I21,J21,K21,L21,M21,N21,O21,P21,Q21,R21,S21,T21,U21,V21,W21,X21,Y21,Z21,AA21,AB21)</f>
        <v>650.3193229666698</v>
      </c>
      <c r="AE21" s="75">
        <v>693.5183900069396</v>
      </c>
      <c r="AF21" s="75">
        <v>687.4899147670492</v>
      </c>
      <c r="AG21" s="75">
        <v>685.5968605882321</v>
      </c>
    </row>
    <row r="22" spans="1:33" s="10" customFormat="1" ht="11.25">
      <c r="A22" s="4">
        <v>3.1</v>
      </c>
      <c r="B22" s="64" t="s">
        <v>9</v>
      </c>
      <c r="C22" s="66">
        <v>512.3558026407227</v>
      </c>
      <c r="D22" s="66">
        <v>509.3201844374388</v>
      </c>
      <c r="E22" s="66">
        <v>503.99999999999994</v>
      </c>
      <c r="F22" s="66">
        <v>499.8641952790603</v>
      </c>
      <c r="G22" s="66">
        <v>488.60752360280503</v>
      </c>
      <c r="H22" s="66">
        <v>504.3502432244614</v>
      </c>
      <c r="I22" s="66">
        <v>510</v>
      </c>
      <c r="J22" s="72">
        <v>509.4962</v>
      </c>
      <c r="K22" s="66">
        <v>494.0292275574113</v>
      </c>
      <c r="L22" s="66" t="s">
        <v>67</v>
      </c>
      <c r="M22" s="66">
        <v>496.71457114227815</v>
      </c>
      <c r="N22" s="72">
        <v>522.7751</v>
      </c>
      <c r="O22" s="70">
        <v>462.9657960530819</v>
      </c>
      <c r="P22" s="66">
        <v>461.05328144317434</v>
      </c>
      <c r="Q22" s="66">
        <v>491.5063918120071</v>
      </c>
      <c r="R22" s="66">
        <v>496.4016773882223</v>
      </c>
      <c r="S22" s="66">
        <v>526</v>
      </c>
      <c r="T22" s="129">
        <v>463.2296548785684</v>
      </c>
      <c r="U22" s="66">
        <v>505.945945945946</v>
      </c>
      <c r="V22" s="66">
        <v>505.51048951048955</v>
      </c>
      <c r="W22" s="66">
        <v>501.3037447988904</v>
      </c>
      <c r="X22" s="66">
        <v>515.6618668400771</v>
      </c>
      <c r="Y22" s="66">
        <v>511.9767320829168</v>
      </c>
      <c r="Z22" s="66">
        <v>508.07860901339114</v>
      </c>
      <c r="AA22" s="72">
        <v>483.7938</v>
      </c>
      <c r="AB22" s="66">
        <v>515.8547272256661</v>
      </c>
      <c r="AC22" s="75">
        <f t="shared" si="0"/>
        <v>500.03183059506426</v>
      </c>
      <c r="AE22" s="66">
        <v>541.6238723108952</v>
      </c>
      <c r="AF22" s="66">
        <v>528.1413747281696</v>
      </c>
      <c r="AG22" s="66">
        <v>561.8680722398237</v>
      </c>
    </row>
    <row r="23" spans="1:33" s="10" customFormat="1" ht="11.25">
      <c r="A23" s="4">
        <v>3.2</v>
      </c>
      <c r="B23" s="3" t="s">
        <v>10</v>
      </c>
      <c r="C23" s="66">
        <v>89.06184850590688</v>
      </c>
      <c r="D23" s="66">
        <v>78.89824758922023</v>
      </c>
      <c r="E23" s="66">
        <v>106</v>
      </c>
      <c r="F23" s="66">
        <v>59.50724943798708</v>
      </c>
      <c r="G23" s="66">
        <v>119.15340996707874</v>
      </c>
      <c r="H23" s="66">
        <v>73.0507296733843</v>
      </c>
      <c r="I23" s="66">
        <v>81</v>
      </c>
      <c r="J23" s="72">
        <v>131.8541</v>
      </c>
      <c r="K23" s="66">
        <v>99.20668058455115</v>
      </c>
      <c r="L23" s="66" t="s">
        <v>67</v>
      </c>
      <c r="M23" s="66">
        <v>76.42437435194353</v>
      </c>
      <c r="N23" s="72">
        <v>116.7787</v>
      </c>
      <c r="O23" s="70">
        <v>108.44350543717604</v>
      </c>
      <c r="P23" s="66">
        <v>105.39341400394422</v>
      </c>
      <c r="Q23" s="66">
        <v>70.77855100812506</v>
      </c>
      <c r="R23" s="66">
        <v>111.3029142297705</v>
      </c>
      <c r="S23" s="66">
        <v>80</v>
      </c>
      <c r="T23" s="129">
        <v>68.10396250532595</v>
      </c>
      <c r="U23" s="66">
        <v>90.8108108108108</v>
      </c>
      <c r="V23" s="66">
        <v>111.77622377622379</v>
      </c>
      <c r="W23" s="66">
        <v>85.88072122052705</v>
      </c>
      <c r="X23" s="66">
        <v>125.55819192591072</v>
      </c>
      <c r="Y23" s="66">
        <v>74.178114032118</v>
      </c>
      <c r="Z23" s="66" t="s">
        <v>67</v>
      </c>
      <c r="AA23" s="72">
        <v>58.87582</v>
      </c>
      <c r="AB23" s="66">
        <v>65.08113343483758</v>
      </c>
      <c r="AC23" s="75">
        <f t="shared" si="0"/>
        <v>91.12994593728509</v>
      </c>
      <c r="AE23" s="66">
        <v>99.93060374739764</v>
      </c>
      <c r="AF23" s="66">
        <v>83.85519160065596</v>
      </c>
      <c r="AG23" s="66">
        <v>70.66264967105514</v>
      </c>
    </row>
    <row r="24" spans="1:33" s="10" customFormat="1" ht="22.5">
      <c r="A24" s="4">
        <v>3.3</v>
      </c>
      <c r="B24" s="3" t="s">
        <v>21</v>
      </c>
      <c r="C24" s="66">
        <v>56.03891591382905</v>
      </c>
      <c r="D24" s="66">
        <v>54.03739834885727</v>
      </c>
      <c r="E24" s="66">
        <v>74</v>
      </c>
      <c r="F24" s="66">
        <v>46.850829557519944</v>
      </c>
      <c r="G24" s="66">
        <v>51.59836139351427</v>
      </c>
      <c r="H24" s="66">
        <v>54.03752605976372</v>
      </c>
      <c r="I24" s="66">
        <v>50</v>
      </c>
      <c r="J24" s="72">
        <v>105.5454</v>
      </c>
      <c r="K24" s="66">
        <v>54.11273486430062</v>
      </c>
      <c r="L24" s="66" t="s">
        <v>67</v>
      </c>
      <c r="M24" s="66">
        <v>42.56817670973546</v>
      </c>
      <c r="N24" s="72">
        <v>57.74602</v>
      </c>
      <c r="O24" s="70">
        <v>70.87036510473858</v>
      </c>
      <c r="P24" s="66">
        <v>85.29795425094375</v>
      </c>
      <c r="Q24" s="66">
        <v>57.05962524612626</v>
      </c>
      <c r="R24" s="66">
        <v>53.47596924566961</v>
      </c>
      <c r="S24" s="66">
        <v>42</v>
      </c>
      <c r="T24" s="129">
        <v>89.57818491691513</v>
      </c>
      <c r="U24" s="66">
        <v>52.88981288981289</v>
      </c>
      <c r="V24" s="66">
        <v>58.40559440559441</v>
      </c>
      <c r="W24" s="66">
        <v>40.94313453536755</v>
      </c>
      <c r="X24" s="66">
        <v>54.466446497504904</v>
      </c>
      <c r="Y24" s="66" t="s">
        <v>80</v>
      </c>
      <c r="Z24" s="66">
        <v>161.40407151671474</v>
      </c>
      <c r="AA24" s="72">
        <v>43.83624</v>
      </c>
      <c r="AB24" s="66">
        <v>56.65619299018796</v>
      </c>
      <c r="AC24" s="75">
        <f t="shared" si="0"/>
        <v>63.05912310196234</v>
      </c>
      <c r="AE24" s="66">
        <v>51.96391394864678</v>
      </c>
      <c r="AF24" s="66">
        <v>75.49334843822366</v>
      </c>
      <c r="AG24" s="66">
        <v>53.06613867735322</v>
      </c>
    </row>
    <row r="25" spans="1:33" s="53" customFormat="1" ht="11.25">
      <c r="A25" s="13">
        <v>4</v>
      </c>
      <c r="B25" s="67" t="s">
        <v>25</v>
      </c>
      <c r="C25" s="75">
        <v>281.1952744961779</v>
      </c>
      <c r="D25" s="75">
        <v>280.4046164320812</v>
      </c>
      <c r="E25" s="75">
        <v>326</v>
      </c>
      <c r="F25" s="75">
        <v>315.0224830247877</v>
      </c>
      <c r="G25" s="75">
        <v>328.8448130868771</v>
      </c>
      <c r="H25" s="75">
        <v>287.1994440583739</v>
      </c>
      <c r="I25" s="75">
        <v>362</v>
      </c>
      <c r="J25" s="63">
        <v>293.0839</v>
      </c>
      <c r="K25" s="75">
        <v>338.705636743215</v>
      </c>
      <c r="L25" s="75">
        <v>278.19318971507994</v>
      </c>
      <c r="M25" s="75">
        <v>315.4156622468839</v>
      </c>
      <c r="N25" s="63">
        <v>309.7599</v>
      </c>
      <c r="O25" s="75">
        <v>234.38726537025002</v>
      </c>
      <c r="P25" s="75">
        <v>291.40712631565543</v>
      </c>
      <c r="Q25" s="75">
        <v>219.97462250376503</v>
      </c>
      <c r="R25" s="75">
        <v>318.976680039008</v>
      </c>
      <c r="S25" s="75">
        <v>301</v>
      </c>
      <c r="T25" s="130">
        <v>377.33276523221133</v>
      </c>
      <c r="U25" s="75">
        <v>296.3825363825364</v>
      </c>
      <c r="V25" s="75">
        <v>240.67132867132867</v>
      </c>
      <c r="W25" s="75">
        <v>310.56865464632455</v>
      </c>
      <c r="X25" s="75">
        <v>319.5422604516574</v>
      </c>
      <c r="Y25" s="75">
        <v>306.9682404866724</v>
      </c>
      <c r="Z25" s="75">
        <v>262.9574103101872</v>
      </c>
      <c r="AA25" s="63">
        <v>360.1044</v>
      </c>
      <c r="AB25" s="75">
        <v>291.79390040023355</v>
      </c>
      <c r="AC25" s="75">
        <f t="shared" si="0"/>
        <v>301.84200425435796</v>
      </c>
      <c r="AE25" s="75">
        <v>227.84177654406665</v>
      </c>
      <c r="AF25" s="75">
        <v>253.99612273410077</v>
      </c>
      <c r="AG25" s="75">
        <v>290.9732549209685</v>
      </c>
    </row>
    <row r="26" spans="1:33" s="10" customFormat="1" ht="11.25">
      <c r="A26" s="4">
        <v>4.1</v>
      </c>
      <c r="B26" s="65" t="s">
        <v>11</v>
      </c>
      <c r="C26" s="66">
        <v>19.01320361362057</v>
      </c>
      <c r="D26" s="66">
        <v>30.157499078520864</v>
      </c>
      <c r="E26" s="66">
        <v>23</v>
      </c>
      <c r="F26" s="66">
        <v>26.54361974931026</v>
      </c>
      <c r="G26" s="66">
        <v>22.11507242981378</v>
      </c>
      <c r="H26" s="66">
        <v>22.015288394718553</v>
      </c>
      <c r="I26" s="66">
        <v>34</v>
      </c>
      <c r="J26" s="72">
        <v>30.34317</v>
      </c>
      <c r="K26" s="66">
        <v>27.05636743215031</v>
      </c>
      <c r="L26" s="66">
        <v>19.01320361362057</v>
      </c>
      <c r="M26" s="66">
        <v>20.181022577768545</v>
      </c>
      <c r="N26" s="72">
        <v>30.58932</v>
      </c>
      <c r="O26" s="70">
        <v>13.488236789887054</v>
      </c>
      <c r="P26" s="66">
        <v>27.11618072613861</v>
      </c>
      <c r="Q26" s="66">
        <v>11.33318337715537</v>
      </c>
      <c r="R26" s="66">
        <v>21.876379690152067</v>
      </c>
      <c r="S26" s="66">
        <v>17</v>
      </c>
      <c r="T26" s="129">
        <v>19.02002556455049</v>
      </c>
      <c r="U26" s="66">
        <v>21.954261954261955</v>
      </c>
      <c r="V26" s="66">
        <v>12.083916083916083</v>
      </c>
      <c r="W26" s="66">
        <v>31.955617198335645</v>
      </c>
      <c r="X26" s="66">
        <v>43.19126722256157</v>
      </c>
      <c r="Y26" s="66">
        <v>19.31699184345648</v>
      </c>
      <c r="Z26" s="66">
        <v>6.7374750154072895</v>
      </c>
      <c r="AA26" s="72">
        <v>21.50354</v>
      </c>
      <c r="AB26" s="66">
        <v>18.84034099435133</v>
      </c>
      <c r="AC26" s="75">
        <f t="shared" si="0"/>
        <v>22.670968590372976</v>
      </c>
      <c r="AE26" s="66">
        <v>22.984038861901457</v>
      </c>
      <c r="AF26" s="66">
        <v>5.498704668017268</v>
      </c>
      <c r="AG26" s="66">
        <v>8.095331409731017</v>
      </c>
    </row>
    <row r="27" spans="1:33" s="10" customFormat="1" ht="11.25">
      <c r="A27" s="4">
        <v>4.2</v>
      </c>
      <c r="B27" s="3" t="s">
        <v>12</v>
      </c>
      <c r="C27" s="66">
        <v>6.004169562195969</v>
      </c>
      <c r="D27" s="66">
        <v>9.580964707248302</v>
      </c>
      <c r="E27" s="66">
        <v>11</v>
      </c>
      <c r="F27" s="66">
        <v>8.456795920130261</v>
      </c>
      <c r="G27" s="66">
        <v>7.439384970131181</v>
      </c>
      <c r="H27" s="66">
        <v>6.004169562195969</v>
      </c>
      <c r="I27" s="66">
        <v>6</v>
      </c>
      <c r="J27" s="72">
        <v>5.142531</v>
      </c>
      <c r="K27" s="66">
        <v>14.029227557411275</v>
      </c>
      <c r="L27" s="66">
        <v>4.002779708130646</v>
      </c>
      <c r="M27" s="66">
        <v>41.9103623865623</v>
      </c>
      <c r="N27" s="72">
        <v>5.25638</v>
      </c>
      <c r="O27" s="70">
        <v>16.377570404618158</v>
      </c>
      <c r="P27" s="66">
        <v>2.515142065148224</v>
      </c>
      <c r="Q27" s="66">
        <v>3.714840607885739</v>
      </c>
      <c r="R27" s="66">
        <v>10.114053075708181</v>
      </c>
      <c r="S27" s="66">
        <v>6</v>
      </c>
      <c r="T27" s="129">
        <v>6.135492117596932</v>
      </c>
      <c r="U27" s="66">
        <v>2.993762993762994</v>
      </c>
      <c r="V27" s="66">
        <v>10.573426573426573</v>
      </c>
      <c r="W27" s="66">
        <v>4.993065187239945</v>
      </c>
      <c r="X27" s="66">
        <v>8.914690426735879</v>
      </c>
      <c r="Y27" s="66">
        <v>5.2832311771475275</v>
      </c>
      <c r="Z27" s="66">
        <v>2.9884863064427054</v>
      </c>
      <c r="AA27" s="72">
        <v>23.43014</v>
      </c>
      <c r="AB27" s="66">
        <v>6.949705366790004</v>
      </c>
      <c r="AC27" s="75">
        <f t="shared" si="0"/>
        <v>9.06962967986572</v>
      </c>
      <c r="AE27" s="66">
        <v>1.9986120749479528</v>
      </c>
      <c r="AF27" s="66">
        <v>4.609205587192744</v>
      </c>
      <c r="AG27" s="66">
        <v>6.9285099527414</v>
      </c>
    </row>
    <row r="28" spans="1:33" s="10" customFormat="1" ht="11.25">
      <c r="A28" s="4">
        <v>4.3</v>
      </c>
      <c r="B28" s="64" t="s">
        <v>13</v>
      </c>
      <c r="C28" s="66">
        <v>10.006949270326615</v>
      </c>
      <c r="D28" s="66">
        <v>69.55488787471177</v>
      </c>
      <c r="E28" s="66">
        <v>59</v>
      </c>
      <c r="F28" s="66">
        <v>67.85186935917679</v>
      </c>
      <c r="G28" s="66">
        <v>81.37152145850509</v>
      </c>
      <c r="H28" s="66">
        <v>34.02362751911049</v>
      </c>
      <c r="I28" s="66">
        <v>50</v>
      </c>
      <c r="J28" s="72">
        <v>55.55904</v>
      </c>
      <c r="K28" s="66">
        <v>68.1419624217119</v>
      </c>
      <c r="L28" s="66">
        <v>51.035441278665736</v>
      </c>
      <c r="M28" s="66">
        <v>48.76249563389608</v>
      </c>
      <c r="N28" s="72">
        <v>66.77189</v>
      </c>
      <c r="O28" s="70">
        <v>12.343064227987394</v>
      </c>
      <c r="P28" s="66">
        <v>44.96149297174269</v>
      </c>
      <c r="Q28" s="66">
        <v>85.6990931459753</v>
      </c>
      <c r="R28" s="66">
        <v>61.81969778012871</v>
      </c>
      <c r="S28" s="66">
        <v>69</v>
      </c>
      <c r="T28" s="129">
        <v>73.01235619940348</v>
      </c>
      <c r="U28" s="66">
        <v>52.88981288981289</v>
      </c>
      <c r="V28" s="66">
        <v>43.80419580419581</v>
      </c>
      <c r="W28" s="66">
        <v>61.91400832177531</v>
      </c>
      <c r="X28" s="66">
        <v>50.76163673574475</v>
      </c>
      <c r="Y28" s="66">
        <v>31.158254639844063</v>
      </c>
      <c r="Z28" s="66">
        <v>70.89298744162616</v>
      </c>
      <c r="AA28" s="72">
        <v>83.83416</v>
      </c>
      <c r="AB28" s="66">
        <v>47.12592248720146</v>
      </c>
      <c r="AC28" s="75">
        <f t="shared" si="0"/>
        <v>55.819091056213175</v>
      </c>
      <c r="AE28" s="66">
        <v>22.984038861901457</v>
      </c>
      <c r="AF28" s="66">
        <v>73.25753131025452</v>
      </c>
      <c r="AG28" s="66">
        <v>91.11368673712876</v>
      </c>
    </row>
    <row r="29" spans="1:33" s="10" customFormat="1" ht="11.25">
      <c r="A29" s="4">
        <v>4.4</v>
      </c>
      <c r="B29" s="64" t="s">
        <v>14</v>
      </c>
      <c r="C29" s="66">
        <v>140.09728978457267</v>
      </c>
      <c r="D29" s="66">
        <v>108.82629667475206</v>
      </c>
      <c r="E29" s="66">
        <v>135</v>
      </c>
      <c r="F29" s="66">
        <v>111.32989894855093</v>
      </c>
      <c r="G29" s="66">
        <v>122.97380825958031</v>
      </c>
      <c r="H29" s="66">
        <v>139.09659485753997</v>
      </c>
      <c r="I29" s="66">
        <v>129</v>
      </c>
      <c r="J29" s="72">
        <v>113.0202</v>
      </c>
      <c r="K29" s="66">
        <v>111.23173277661795</v>
      </c>
      <c r="L29" s="66">
        <v>166.11535788742182</v>
      </c>
      <c r="M29" s="66">
        <v>85.82930345893058</v>
      </c>
      <c r="N29" s="72">
        <v>114.2283</v>
      </c>
      <c r="O29" s="70">
        <v>125.3384349117465</v>
      </c>
      <c r="P29" s="66">
        <v>122.89474745609671</v>
      </c>
      <c r="Q29" s="66">
        <v>78.052859490904</v>
      </c>
      <c r="R29" s="66">
        <v>102.57334252603847</v>
      </c>
      <c r="S29" s="66">
        <v>124</v>
      </c>
      <c r="T29" s="129">
        <v>92.64593097571367</v>
      </c>
      <c r="U29" s="66">
        <v>138.7110187110187</v>
      </c>
      <c r="V29" s="66">
        <v>113.79020979020979</v>
      </c>
      <c r="W29" s="66">
        <v>119.83356449375867</v>
      </c>
      <c r="X29" s="66">
        <v>129.44039167626372</v>
      </c>
      <c r="Y29" s="66">
        <v>91.6423215085398</v>
      </c>
      <c r="Z29" s="66">
        <v>121.62131303181032</v>
      </c>
      <c r="AA29" s="72">
        <v>139.7337</v>
      </c>
      <c r="AB29" s="66">
        <v>149.06140786712984</v>
      </c>
      <c r="AC29" s="75">
        <f t="shared" si="0"/>
        <v>120.234154811046</v>
      </c>
      <c r="AE29" s="66">
        <v>126.91186675919501</v>
      </c>
      <c r="AF29" s="66">
        <v>61.43724169710584</v>
      </c>
      <c r="AG29" s="66">
        <v>101.07553006192121</v>
      </c>
    </row>
    <row r="30" spans="1:33" s="10" customFormat="1" ht="11.25">
      <c r="A30" s="4">
        <v>4.5</v>
      </c>
      <c r="B30" s="64" t="s">
        <v>15</v>
      </c>
      <c r="C30" s="66">
        <v>106.07366226546213</v>
      </c>
      <c r="D30" s="66">
        <v>62.28496809684821</v>
      </c>
      <c r="E30" s="66">
        <v>97.99999999999999</v>
      </c>
      <c r="F30" s="66">
        <v>100.8402990476194</v>
      </c>
      <c r="G30" s="66">
        <v>94.94502596884674</v>
      </c>
      <c r="H30" s="66">
        <v>86.05976372480889</v>
      </c>
      <c r="I30" s="66">
        <v>143</v>
      </c>
      <c r="J30" s="72">
        <v>89.019</v>
      </c>
      <c r="K30" s="66">
        <v>118.2463465553236</v>
      </c>
      <c r="L30" s="66">
        <v>38.02640722724114</v>
      </c>
      <c r="M30" s="66">
        <v>118.73247818972644</v>
      </c>
      <c r="N30" s="72">
        <v>92.91404</v>
      </c>
      <c r="O30" s="70">
        <v>66.83995903601091</v>
      </c>
      <c r="P30" s="66">
        <v>93.91956309652917</v>
      </c>
      <c r="Q30" s="66">
        <v>41.174645881844604</v>
      </c>
      <c r="R30" s="66">
        <v>122.59320696698057</v>
      </c>
      <c r="S30" s="66">
        <v>85</v>
      </c>
      <c r="T30" s="129">
        <v>186.51896037494674</v>
      </c>
      <c r="U30" s="66">
        <v>79.83367983367984</v>
      </c>
      <c r="V30" s="66">
        <v>60.41958041958042</v>
      </c>
      <c r="W30" s="66">
        <v>91.87239944521498</v>
      </c>
      <c r="X30" s="66">
        <v>87.23427439035152</v>
      </c>
      <c r="Y30" s="66">
        <v>159.56744131768454</v>
      </c>
      <c r="Z30" s="66">
        <v>60.71714851490068</v>
      </c>
      <c r="AA30" s="72">
        <v>91.60289</v>
      </c>
      <c r="AB30" s="66">
        <v>69.81652368476097</v>
      </c>
      <c r="AC30" s="75">
        <f t="shared" si="0"/>
        <v>94.04816400147544</v>
      </c>
      <c r="AE30" s="66">
        <v>52.96321998612075</v>
      </c>
      <c r="AF30" s="66">
        <v>109.19343947153037</v>
      </c>
      <c r="AG30" s="66">
        <v>83.76019675944609</v>
      </c>
    </row>
    <row r="31" spans="1:33" s="53" customFormat="1" ht="11.25">
      <c r="A31" s="13">
        <v>5</v>
      </c>
      <c r="B31" s="67" t="s">
        <v>56</v>
      </c>
      <c r="C31" s="75">
        <v>20.01389854065323</v>
      </c>
      <c r="D31" s="75">
        <v>8.407138743115206</v>
      </c>
      <c r="E31" s="75">
        <v>3</v>
      </c>
      <c r="F31" s="75">
        <v>7.96074452481519</v>
      </c>
      <c r="G31" s="75">
        <v>10.351956938702461</v>
      </c>
      <c r="H31" s="75">
        <v>5.0034746351633075</v>
      </c>
      <c r="I31" s="75">
        <v>12.999999999999998</v>
      </c>
      <c r="J31" s="63">
        <v>8.883114</v>
      </c>
      <c r="K31" s="75">
        <v>9.018789144050105</v>
      </c>
      <c r="L31" s="75">
        <v>2.001389854065323</v>
      </c>
      <c r="M31" s="75">
        <v>25.717863607346597</v>
      </c>
      <c r="N31" s="63">
        <v>9.51952</v>
      </c>
      <c r="O31" s="75">
        <v>30.69042586580043</v>
      </c>
      <c r="P31" s="75">
        <v>12.808626211135893</v>
      </c>
      <c r="Q31" s="75">
        <v>6.330633381784676</v>
      </c>
      <c r="R31" s="75">
        <v>9.632422119645021</v>
      </c>
      <c r="S31" s="75">
        <v>17</v>
      </c>
      <c r="T31" s="130">
        <v>4.908393694077546</v>
      </c>
      <c r="U31" s="75">
        <v>14.96881496881497</v>
      </c>
      <c r="V31" s="75">
        <v>6.041958041958042</v>
      </c>
      <c r="W31" s="75">
        <v>5.991678224687933</v>
      </c>
      <c r="X31" s="75">
        <v>6.037429611759736</v>
      </c>
      <c r="Y31" s="75">
        <v>51.81540416208753</v>
      </c>
      <c r="Z31" s="75">
        <v>19.049567187201063</v>
      </c>
      <c r="AA31" s="63">
        <v>47.07322</v>
      </c>
      <c r="AB31" s="75">
        <v>30.351941601908024</v>
      </c>
      <c r="AC31" s="75">
        <f t="shared" si="0"/>
        <v>14.829938656106627</v>
      </c>
      <c r="AE31" s="75">
        <v>14.989590562109647</v>
      </c>
      <c r="AF31" s="75">
        <v>12.388402873825923</v>
      </c>
      <c r="AG31" s="75">
        <v>17.575483844986554</v>
      </c>
    </row>
    <row r="32" spans="1:33" s="10" customFormat="1" ht="22.5">
      <c r="A32" s="4">
        <v>5.1</v>
      </c>
      <c r="B32" s="3" t="s">
        <v>18</v>
      </c>
      <c r="C32" s="66">
        <v>13.0090340514246</v>
      </c>
      <c r="D32" s="66">
        <v>3.303075899072681</v>
      </c>
      <c r="E32" s="66">
        <v>2</v>
      </c>
      <c r="F32" s="66">
        <v>7.072099933207944</v>
      </c>
      <c r="G32" s="66">
        <v>5.8841604402159895</v>
      </c>
      <c r="H32" s="66">
        <v>1.0006949270326615</v>
      </c>
      <c r="I32" s="66">
        <v>2</v>
      </c>
      <c r="J32" s="72">
        <v>2.587356</v>
      </c>
      <c r="K32" s="66">
        <v>4.008350730688935</v>
      </c>
      <c r="L32" s="66">
        <v>2.001389854065323</v>
      </c>
      <c r="M32" s="66">
        <v>5.7084696107799155</v>
      </c>
      <c r="N32" s="72">
        <v>6.052374</v>
      </c>
      <c r="O32" s="70">
        <v>1.0793223440623136</v>
      </c>
      <c r="P32" s="66">
        <v>11.401712125119845</v>
      </c>
      <c r="Q32" s="66">
        <v>6.330633381784676</v>
      </c>
      <c r="R32" s="66">
        <v>3.7747190051224946</v>
      </c>
      <c r="S32" s="66">
        <v>9</v>
      </c>
      <c r="T32" s="129"/>
      <c r="U32" s="66">
        <v>9.97920997920998</v>
      </c>
      <c r="V32" s="66">
        <v>5.034965034965035</v>
      </c>
      <c r="W32" s="66">
        <v>3.9944521497919556</v>
      </c>
      <c r="X32" s="66">
        <v>4.599932704198772</v>
      </c>
      <c r="Y32" s="66" t="s">
        <v>79</v>
      </c>
      <c r="Z32" s="66">
        <v>19.049567187201063</v>
      </c>
      <c r="AA32" s="72">
        <v>2.640248</v>
      </c>
      <c r="AB32" s="66">
        <v>9.804890517480333</v>
      </c>
      <c r="AC32" s="75">
        <f t="shared" si="0"/>
        <v>5.888194078142689</v>
      </c>
      <c r="AE32" s="66" t="s">
        <v>67</v>
      </c>
      <c r="AF32" s="66">
        <v>12.388402873825923</v>
      </c>
      <c r="AG32" s="66">
        <v>17.575483844986554</v>
      </c>
    </row>
    <row r="33" spans="1:33" s="10" customFormat="1" ht="11.25">
      <c r="A33" s="9">
        <v>5.2</v>
      </c>
      <c r="B33" s="8" t="s">
        <v>16</v>
      </c>
      <c r="C33" s="69">
        <v>7.004864489228631</v>
      </c>
      <c r="D33" s="69">
        <v>5.104062844042525</v>
      </c>
      <c r="E33" s="69">
        <v>1</v>
      </c>
      <c r="F33" s="69">
        <v>0.8886445916072454</v>
      </c>
      <c r="G33" s="69">
        <v>4.4677964984864715</v>
      </c>
      <c r="H33" s="69">
        <v>4.002779708130646</v>
      </c>
      <c r="I33" s="69">
        <v>11</v>
      </c>
      <c r="J33" s="72">
        <v>6.295758</v>
      </c>
      <c r="K33" s="69">
        <v>5.010438413361169</v>
      </c>
      <c r="L33" s="66" t="s">
        <v>67</v>
      </c>
      <c r="M33" s="73">
        <v>20.009393996566683</v>
      </c>
      <c r="N33" s="72">
        <v>3.467145</v>
      </c>
      <c r="O33" s="71">
        <v>29.61110352173812</v>
      </c>
      <c r="P33" s="69">
        <v>1.4069140860160476</v>
      </c>
      <c r="Q33" s="69">
        <v>0</v>
      </c>
      <c r="R33" s="69">
        <v>5.8577031145225265</v>
      </c>
      <c r="S33" s="69">
        <v>9</v>
      </c>
      <c r="T33" s="129"/>
      <c r="U33" s="69">
        <v>4.98960498960499</v>
      </c>
      <c r="V33" s="69">
        <v>1.006993006993007</v>
      </c>
      <c r="W33" s="69">
        <v>1.9972260748959778</v>
      </c>
      <c r="X33" s="69">
        <v>1.437496907560963</v>
      </c>
      <c r="Y33" s="73" t="s">
        <v>79</v>
      </c>
      <c r="Z33" s="66" t="s">
        <v>67</v>
      </c>
      <c r="AA33" s="72">
        <v>44.43297</v>
      </c>
      <c r="AB33" s="69">
        <v>20.547051084427693</v>
      </c>
      <c r="AC33" s="75">
        <f t="shared" si="0"/>
        <v>8.569906651235577</v>
      </c>
      <c r="AE33" s="69">
        <v>14.989590562109647</v>
      </c>
      <c r="AF33" s="73">
        <v>0</v>
      </c>
      <c r="AG33" s="69">
        <v>0</v>
      </c>
    </row>
    <row r="34" spans="1:33" s="53" customFormat="1" ht="11.25">
      <c r="A34" s="13" t="s">
        <v>49</v>
      </c>
      <c r="B34" s="67" t="s">
        <v>50</v>
      </c>
      <c r="C34" s="75">
        <v>1440</v>
      </c>
      <c r="D34" s="75">
        <v>1440</v>
      </c>
      <c r="E34" s="75">
        <v>1440</v>
      </c>
      <c r="F34" s="75">
        <v>1440</v>
      </c>
      <c r="G34" s="75">
        <v>1440</v>
      </c>
      <c r="H34" s="75">
        <v>1440</v>
      </c>
      <c r="I34" s="75">
        <v>1440</v>
      </c>
      <c r="J34" s="123">
        <f>J4+J11+J21+J25+J31</f>
        <v>1439.999914</v>
      </c>
      <c r="K34" s="75">
        <v>1440</v>
      </c>
      <c r="L34" s="123">
        <v>1440</v>
      </c>
      <c r="M34" s="123">
        <v>1440</v>
      </c>
      <c r="N34" s="123">
        <f>N4+N11+N21+N25+N31</f>
        <v>1439.99992</v>
      </c>
      <c r="O34" s="75">
        <f>O4+O11+O21+O25+O31</f>
        <v>1439.9987723950494</v>
      </c>
      <c r="P34" s="75">
        <v>1440</v>
      </c>
      <c r="Q34" s="75">
        <v>1440</v>
      </c>
      <c r="R34" s="75">
        <v>1440</v>
      </c>
      <c r="S34" s="75">
        <v>1440</v>
      </c>
      <c r="T34" s="130">
        <f>T4+T11+T21+T25+T31</f>
        <v>1440</v>
      </c>
      <c r="U34" s="75">
        <v>1440</v>
      </c>
      <c r="V34" s="75">
        <v>1440</v>
      </c>
      <c r="W34" s="75">
        <v>1440</v>
      </c>
      <c r="X34" s="75">
        <v>1440</v>
      </c>
      <c r="Y34" s="123">
        <f>Y4+Y11+Y21+Y25+Y31</f>
        <v>1440</v>
      </c>
      <c r="Z34" s="123">
        <v>1440</v>
      </c>
      <c r="AA34" s="123">
        <f>AA4+AA11+AA21+AA25+AA31</f>
        <v>1440.00002</v>
      </c>
      <c r="AB34" s="75">
        <v>1440</v>
      </c>
      <c r="AC34" s="75">
        <f t="shared" si="0"/>
        <v>1439.9999471690403</v>
      </c>
      <c r="AE34" s="75">
        <v>1440</v>
      </c>
      <c r="AF34" s="123">
        <v>1440</v>
      </c>
      <c r="AG34" s="75">
        <v>1440</v>
      </c>
    </row>
    <row r="35" spans="1:33" s="10" customFormat="1" ht="11.25">
      <c r="A35" s="105" t="s">
        <v>473</v>
      </c>
      <c r="B35" s="7"/>
      <c r="C35" s="28" t="s">
        <v>60</v>
      </c>
      <c r="D35" s="17"/>
      <c r="E35" s="17"/>
      <c r="F35" s="17"/>
      <c r="G35" s="17"/>
      <c r="H35" s="17"/>
      <c r="I35" s="17"/>
      <c r="J35" s="17"/>
      <c r="K35" s="17"/>
      <c r="L35" s="28" t="s">
        <v>59</v>
      </c>
      <c r="M35" s="17"/>
      <c r="N35" s="17"/>
      <c r="O35" s="42"/>
      <c r="P35" s="17"/>
      <c r="Q35" s="17"/>
      <c r="R35" s="17"/>
      <c r="S35" s="17"/>
      <c r="T35" s="17" t="s">
        <v>85</v>
      </c>
      <c r="U35" s="17"/>
      <c r="V35" s="28"/>
      <c r="W35" s="17"/>
      <c r="X35" s="17"/>
      <c r="Y35" s="17" t="s">
        <v>81</v>
      </c>
      <c r="Z35" s="17"/>
      <c r="AA35" s="17"/>
      <c r="AB35" s="17"/>
      <c r="AC35" s="17"/>
      <c r="AE35" s="28" t="s">
        <v>59</v>
      </c>
      <c r="AF35" s="17"/>
      <c r="AG35" s="17"/>
    </row>
    <row r="36" spans="1:33" s="10" customFormat="1" ht="45">
      <c r="A36" s="2"/>
      <c r="B36" s="7"/>
      <c r="C36" s="28"/>
      <c r="D36" s="17"/>
      <c r="E36" s="17"/>
      <c r="F36" s="17"/>
      <c r="G36" s="17"/>
      <c r="H36" s="17"/>
      <c r="I36" s="17"/>
      <c r="J36" s="17"/>
      <c r="K36" s="17"/>
      <c r="L36" s="28"/>
      <c r="M36" s="17"/>
      <c r="N36" s="17"/>
      <c r="O36" s="42"/>
      <c r="P36" s="17"/>
      <c r="Q36" s="17"/>
      <c r="R36" s="17"/>
      <c r="S36" s="17"/>
      <c r="T36" s="106" t="s">
        <v>461</v>
      </c>
      <c r="U36" s="17"/>
      <c r="V36" s="28"/>
      <c r="W36" s="17"/>
      <c r="X36" s="17"/>
      <c r="Y36" s="106" t="s">
        <v>461</v>
      </c>
      <c r="Z36" s="17"/>
      <c r="AA36" s="17"/>
      <c r="AB36" s="17"/>
      <c r="AC36" s="17"/>
      <c r="AE36" s="28"/>
      <c r="AF36" s="17"/>
      <c r="AG36" s="17"/>
    </row>
    <row r="37" spans="1:33" s="10" customFormat="1" ht="11.25">
      <c r="A37" s="2"/>
      <c r="B37" s="7"/>
      <c r="C37" s="28"/>
      <c r="D37" s="17"/>
      <c r="E37" s="17"/>
      <c r="F37" s="17"/>
      <c r="G37" s="17"/>
      <c r="H37" s="17"/>
      <c r="I37" s="17"/>
      <c r="J37" s="17"/>
      <c r="K37" s="17"/>
      <c r="L37" s="28"/>
      <c r="M37" s="17"/>
      <c r="N37" s="17"/>
      <c r="O37" s="42"/>
      <c r="P37" s="17"/>
      <c r="Q37" s="17"/>
      <c r="R37" s="17"/>
      <c r="S37" s="17"/>
      <c r="T37" s="17"/>
      <c r="U37" s="17"/>
      <c r="V37" s="28"/>
      <c r="W37" s="17"/>
      <c r="X37" s="17"/>
      <c r="Y37" s="17"/>
      <c r="Z37" s="17"/>
      <c r="AA37" s="17"/>
      <c r="AB37" s="17"/>
      <c r="AC37" s="17"/>
      <c r="AE37" s="28"/>
      <c r="AF37" s="17"/>
      <c r="AG37" s="17"/>
    </row>
    <row r="38" spans="1:33" s="10" customFormat="1" ht="11.25">
      <c r="A38" s="27" t="s">
        <v>83</v>
      </c>
      <c r="B38" s="27"/>
      <c r="C38" s="27"/>
      <c r="D38" s="27"/>
      <c r="E38" s="27"/>
      <c r="F38" s="11"/>
      <c r="G38" s="11"/>
      <c r="H38" s="11"/>
      <c r="I38" s="11"/>
      <c r="J38" s="11"/>
      <c r="K38" s="11"/>
      <c r="L38" s="11"/>
      <c r="M38" s="11"/>
      <c r="N38" s="11"/>
      <c r="O38" s="38"/>
      <c r="P38" s="11"/>
      <c r="Q38" s="11"/>
      <c r="R38" s="11"/>
      <c r="S38" s="11"/>
      <c r="T38" s="11"/>
      <c r="U38" s="11"/>
      <c r="V38" s="11"/>
      <c r="W38" s="11"/>
      <c r="X38" s="11"/>
      <c r="Y38" s="11"/>
      <c r="Z38" s="11"/>
      <c r="AA38" s="11"/>
      <c r="AB38" s="11"/>
      <c r="AC38" s="11"/>
      <c r="AE38" s="11"/>
      <c r="AF38" s="11"/>
      <c r="AG38" s="11"/>
    </row>
    <row r="39" spans="1:33" s="10" customFormat="1" ht="11.25">
      <c r="A39" s="27" t="s">
        <v>84</v>
      </c>
      <c r="B39" s="7"/>
      <c r="C39" s="11"/>
      <c r="D39" s="11"/>
      <c r="E39" s="11"/>
      <c r="F39" s="11"/>
      <c r="G39" s="11"/>
      <c r="H39" s="11"/>
      <c r="I39" s="11"/>
      <c r="J39" s="11"/>
      <c r="K39" s="11"/>
      <c r="L39" s="11"/>
      <c r="M39" s="11"/>
      <c r="N39" s="11"/>
      <c r="O39" s="38"/>
      <c r="P39" s="11"/>
      <c r="Q39" s="11"/>
      <c r="R39" s="11"/>
      <c r="S39" s="11"/>
      <c r="T39" s="11"/>
      <c r="U39" s="11"/>
      <c r="V39" s="11"/>
      <c r="W39" s="11"/>
      <c r="X39" s="11"/>
      <c r="Y39" s="11"/>
      <c r="Z39" s="11"/>
      <c r="AA39" s="11"/>
      <c r="AB39" s="11"/>
      <c r="AC39" s="11"/>
      <c r="AE39" s="11"/>
      <c r="AF39" s="11"/>
      <c r="AG39" s="11"/>
    </row>
    <row r="40" spans="1:33" s="10" customFormat="1" ht="11.25">
      <c r="A40" s="2"/>
      <c r="B40" s="7"/>
      <c r="C40" s="30"/>
      <c r="D40" s="30"/>
      <c r="E40" s="30"/>
      <c r="F40" s="30"/>
      <c r="G40" s="30"/>
      <c r="H40" s="30"/>
      <c r="I40" s="30"/>
      <c r="J40" s="30"/>
      <c r="K40" s="30"/>
      <c r="L40" s="30"/>
      <c r="M40" s="30"/>
      <c r="N40" s="30"/>
      <c r="O40" s="43"/>
      <c r="P40" s="30"/>
      <c r="Q40" s="30"/>
      <c r="R40" s="30"/>
      <c r="S40" s="30"/>
      <c r="T40" s="30"/>
      <c r="U40" s="30"/>
      <c r="V40" s="30"/>
      <c r="W40" s="30"/>
      <c r="X40" s="30"/>
      <c r="Y40" s="30"/>
      <c r="Z40" s="30"/>
      <c r="AA40" s="30"/>
      <c r="AB40" s="30"/>
      <c r="AC40" s="30"/>
      <c r="AE40" s="30"/>
      <c r="AF40" s="30"/>
      <c r="AG40" s="30"/>
    </row>
    <row r="41" spans="1:33" s="10" customFormat="1" ht="11.25">
      <c r="A41" s="2"/>
      <c r="B41" s="31"/>
      <c r="C41" s="30"/>
      <c r="D41" s="30"/>
      <c r="E41" s="30"/>
      <c r="F41" s="30"/>
      <c r="G41" s="30"/>
      <c r="H41" s="30"/>
      <c r="I41" s="30"/>
      <c r="J41" s="30"/>
      <c r="K41" s="30"/>
      <c r="L41" s="30"/>
      <c r="M41" s="30"/>
      <c r="N41" s="30"/>
      <c r="O41" s="43"/>
      <c r="P41" s="30"/>
      <c r="Q41" s="30"/>
      <c r="R41" s="30"/>
      <c r="S41" s="30"/>
      <c r="T41" s="30"/>
      <c r="U41" s="30"/>
      <c r="V41" s="30"/>
      <c r="W41" s="30"/>
      <c r="X41" s="30"/>
      <c r="Y41" s="30"/>
      <c r="Z41" s="30"/>
      <c r="AA41" s="30"/>
      <c r="AB41" s="30"/>
      <c r="AC41" s="30"/>
      <c r="AE41" s="30"/>
      <c r="AF41" s="30"/>
      <c r="AG41" s="30"/>
    </row>
    <row r="42" spans="1:33" s="10" customFormat="1" ht="11.25">
      <c r="A42" s="2"/>
      <c r="B42" s="7"/>
      <c r="C42" s="30"/>
      <c r="D42" s="30"/>
      <c r="E42" s="30"/>
      <c r="F42" s="30"/>
      <c r="G42" s="30"/>
      <c r="H42" s="30"/>
      <c r="I42" s="30"/>
      <c r="J42" s="30"/>
      <c r="K42" s="30"/>
      <c r="L42" s="30"/>
      <c r="M42" s="30"/>
      <c r="N42" s="30"/>
      <c r="O42" s="43"/>
      <c r="P42" s="30"/>
      <c r="Q42" s="30"/>
      <c r="R42" s="30"/>
      <c r="S42" s="30"/>
      <c r="T42" s="30"/>
      <c r="U42" s="30"/>
      <c r="V42" s="30"/>
      <c r="W42" s="30"/>
      <c r="X42" s="30"/>
      <c r="Y42" s="30"/>
      <c r="Z42" s="30"/>
      <c r="AA42" s="30"/>
      <c r="AB42" s="30"/>
      <c r="AC42" s="30"/>
      <c r="AE42" s="30"/>
      <c r="AF42" s="30"/>
      <c r="AG42" s="30"/>
    </row>
    <row r="43" spans="3:33" ht="11.25">
      <c r="C43" s="29"/>
      <c r="D43" s="16"/>
      <c r="E43" s="16"/>
      <c r="F43" s="16"/>
      <c r="G43" s="16"/>
      <c r="H43" s="16"/>
      <c r="I43" s="25"/>
      <c r="J43" s="16"/>
      <c r="K43" s="16"/>
      <c r="L43" s="29"/>
      <c r="M43" s="16"/>
      <c r="N43" s="16"/>
      <c r="O43" s="40"/>
      <c r="P43" s="16"/>
      <c r="Q43" s="16"/>
      <c r="R43" s="25"/>
      <c r="S43" s="25"/>
      <c r="T43" s="25"/>
      <c r="U43" s="25"/>
      <c r="V43" s="36"/>
      <c r="W43" s="25"/>
      <c r="X43" s="25"/>
      <c r="Y43" s="25"/>
      <c r="Z43" s="16"/>
      <c r="AA43" s="25"/>
      <c r="AB43" s="25"/>
      <c r="AE43" s="29"/>
      <c r="AF43" s="16"/>
      <c r="AG43" s="25"/>
    </row>
    <row r="44" spans="3:33" ht="11.25">
      <c r="C44" s="37"/>
      <c r="D44" s="37"/>
      <c r="E44" s="37"/>
      <c r="F44" s="37"/>
      <c r="G44" s="37"/>
      <c r="H44" s="37"/>
      <c r="I44" s="37"/>
      <c r="J44" s="37"/>
      <c r="K44" s="37"/>
      <c r="L44" s="37"/>
      <c r="M44" s="37"/>
      <c r="N44" s="37"/>
      <c r="O44" s="44"/>
      <c r="P44" s="37"/>
      <c r="Q44" s="37"/>
      <c r="R44" s="37"/>
      <c r="S44" s="37"/>
      <c r="T44" s="37"/>
      <c r="U44" s="37"/>
      <c r="V44" s="37"/>
      <c r="W44" s="37"/>
      <c r="X44" s="37"/>
      <c r="Y44" s="37"/>
      <c r="Z44" s="37"/>
      <c r="AA44" s="37"/>
      <c r="AB44" s="37"/>
      <c r="AE44" s="37"/>
      <c r="AF44" s="37"/>
      <c r="AG44" s="37"/>
    </row>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43" r:id="rId1"/>
  <headerFooter>
    <oddFooter>&amp;Rwww.oecd.org/gender</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G39"/>
  <sheetViews>
    <sheetView tabSelected="1" zoomScale="80" zoomScaleNormal="80" zoomScalePageLayoutView="0" workbookViewId="0" topLeftCell="A1">
      <pane xSplit="2" ySplit="2" topLeftCell="C3" activePane="bottomRight" state="frozen"/>
      <selection pane="topLeft" activeCell="AC2" sqref="AC2"/>
      <selection pane="topRight" activeCell="AC2" sqref="AC2"/>
      <selection pane="bottomLeft" activeCell="AC2" sqref="AC2"/>
      <selection pane="bottomRight" activeCell="A34" sqref="A34"/>
    </sheetView>
  </sheetViews>
  <sheetFormatPr defaultColWidth="9.140625" defaultRowHeight="12.75"/>
  <cols>
    <col min="1" max="1" width="5.421875" style="2" customWidth="1"/>
    <col min="2" max="2" width="31.140625" style="7" customWidth="1"/>
    <col min="3" max="5" width="10.7109375" style="34" customWidth="1"/>
    <col min="6" max="6" width="10.00390625" style="34" customWidth="1"/>
    <col min="7" max="8" width="10.7109375" style="34" customWidth="1"/>
    <col min="9" max="9" width="11.28125" style="34" customWidth="1"/>
    <col min="10" max="14" width="10.7109375" style="34" customWidth="1"/>
    <col min="15" max="15" width="10.7109375" style="38" customWidth="1"/>
    <col min="16" max="16" width="10.7109375" style="34" customWidth="1"/>
    <col min="17" max="18" width="10.28125" style="34" customWidth="1"/>
    <col min="19" max="19" width="11.28125" style="34" customWidth="1"/>
    <col min="20" max="29" width="10.28125" style="34" customWidth="1"/>
    <col min="30" max="30" width="9.140625" style="35" customWidth="1"/>
    <col min="31" max="32" width="10.7109375" style="34" customWidth="1"/>
    <col min="33" max="33" width="10.28125" style="34" customWidth="1"/>
    <col min="34" max="16384" width="9.140625" style="35" customWidth="1"/>
  </cols>
  <sheetData>
    <row r="1" spans="1:31" ht="11.25">
      <c r="A1" s="113" t="s">
        <v>475</v>
      </c>
      <c r="B1" s="32"/>
      <c r="C1" s="32"/>
      <c r="D1" s="32"/>
      <c r="E1" s="32"/>
      <c r="F1" s="32"/>
      <c r="AE1" s="32"/>
    </row>
    <row r="2" spans="1:33" s="20" customFormat="1" ht="22.5">
      <c r="A2" s="18" t="s">
        <v>0</v>
      </c>
      <c r="B2" s="19" t="s">
        <v>1</v>
      </c>
      <c r="C2" s="16" t="s">
        <v>44</v>
      </c>
      <c r="D2" s="16" t="s">
        <v>63</v>
      </c>
      <c r="E2" s="16" t="s">
        <v>33</v>
      </c>
      <c r="F2" s="16" t="s">
        <v>45</v>
      </c>
      <c r="G2" s="16" t="s">
        <v>65</v>
      </c>
      <c r="H2" s="16" t="s">
        <v>37</v>
      </c>
      <c r="I2" s="25" t="s">
        <v>34</v>
      </c>
      <c r="J2" s="16" t="s">
        <v>35</v>
      </c>
      <c r="K2" s="16" t="s">
        <v>36</v>
      </c>
      <c r="L2" s="16" t="s">
        <v>26</v>
      </c>
      <c r="M2" s="16" t="s">
        <v>57</v>
      </c>
      <c r="N2" s="16" t="s">
        <v>38</v>
      </c>
      <c r="O2" s="40" t="s">
        <v>46</v>
      </c>
      <c r="P2" s="16" t="s">
        <v>47</v>
      </c>
      <c r="Q2" s="16" t="s">
        <v>53</v>
      </c>
      <c r="R2" s="16" t="s">
        <v>27</v>
      </c>
      <c r="S2" s="25" t="s">
        <v>48</v>
      </c>
      <c r="T2" s="16" t="s">
        <v>39</v>
      </c>
      <c r="U2" s="16" t="s">
        <v>41</v>
      </c>
      <c r="V2" s="16" t="s">
        <v>32</v>
      </c>
      <c r="W2" s="16" t="s">
        <v>43</v>
      </c>
      <c r="X2" s="16" t="s">
        <v>40</v>
      </c>
      <c r="Y2" s="16" t="s">
        <v>42</v>
      </c>
      <c r="Z2" s="16" t="s">
        <v>58</v>
      </c>
      <c r="AA2" s="16" t="s">
        <v>78</v>
      </c>
      <c r="AB2" s="16" t="s">
        <v>55</v>
      </c>
      <c r="AC2" s="128" t="s">
        <v>86</v>
      </c>
      <c r="AE2" s="16" t="s">
        <v>51</v>
      </c>
      <c r="AF2" s="16" t="s">
        <v>62</v>
      </c>
      <c r="AG2" s="16" t="s">
        <v>61</v>
      </c>
    </row>
    <row r="3" spans="1:33" s="10" customFormat="1" ht="12.75">
      <c r="A3" s="21"/>
      <c r="B3" s="22"/>
      <c r="C3" s="23">
        <v>2006</v>
      </c>
      <c r="D3" s="23" t="s">
        <v>64</v>
      </c>
      <c r="E3" s="23">
        <v>2005</v>
      </c>
      <c r="F3" s="49">
        <v>2010</v>
      </c>
      <c r="G3" s="23">
        <v>2001</v>
      </c>
      <c r="H3" s="23" t="s">
        <v>28</v>
      </c>
      <c r="I3" s="49" t="s">
        <v>66</v>
      </c>
      <c r="J3" s="23">
        <v>2009</v>
      </c>
      <c r="K3" s="23" t="s">
        <v>29</v>
      </c>
      <c r="L3" s="23" t="s">
        <v>28</v>
      </c>
      <c r="M3" s="23">
        <v>2005</v>
      </c>
      <c r="N3" s="23" t="s">
        <v>77</v>
      </c>
      <c r="O3" s="41">
        <v>2011</v>
      </c>
      <c r="P3" s="23">
        <v>2009</v>
      </c>
      <c r="Q3" s="23">
        <v>2009</v>
      </c>
      <c r="R3" s="23" t="s">
        <v>52</v>
      </c>
      <c r="S3" s="49" t="s">
        <v>66</v>
      </c>
      <c r="T3" s="23">
        <v>2010</v>
      </c>
      <c r="U3" s="23" t="s">
        <v>31</v>
      </c>
      <c r="V3" s="23">
        <v>1999</v>
      </c>
      <c r="W3" s="23" t="s">
        <v>30</v>
      </c>
      <c r="X3" s="41" t="s">
        <v>66</v>
      </c>
      <c r="Y3" s="23">
        <v>2010</v>
      </c>
      <c r="Z3" s="23">
        <v>2006</v>
      </c>
      <c r="AA3">
        <v>2005</v>
      </c>
      <c r="AB3" s="41">
        <v>2010</v>
      </c>
      <c r="AC3" s="23"/>
      <c r="AE3" s="23">
        <v>2008</v>
      </c>
      <c r="AF3" s="23">
        <v>1999</v>
      </c>
      <c r="AG3" s="23">
        <v>2000</v>
      </c>
    </row>
    <row r="4" spans="1:33" s="53" customFormat="1" ht="11.25">
      <c r="A4" s="13">
        <v>1</v>
      </c>
      <c r="B4" s="67" t="s">
        <v>23</v>
      </c>
      <c r="C4" s="75">
        <v>304.05574912891984</v>
      </c>
      <c r="D4" s="75">
        <v>364.7834476935288</v>
      </c>
      <c r="E4" s="75">
        <v>265.63106796116506</v>
      </c>
      <c r="F4" s="75">
        <v>341.38653316774736</v>
      </c>
      <c r="G4" s="75">
        <v>260.0677509201187</v>
      </c>
      <c r="H4" s="75">
        <v>326</v>
      </c>
      <c r="I4" s="75">
        <v>249</v>
      </c>
      <c r="J4" s="74">
        <v>233.36</v>
      </c>
      <c r="K4" s="75">
        <v>281.6088765603329</v>
      </c>
      <c r="L4" s="75">
        <v>327.22724113968036</v>
      </c>
      <c r="M4" s="75">
        <v>343.9012188058985</v>
      </c>
      <c r="N4" s="63">
        <v>282.8617</v>
      </c>
      <c r="O4" s="75">
        <v>471.4635158219516</v>
      </c>
      <c r="P4" s="75">
        <v>421.8905472636816</v>
      </c>
      <c r="Q4" s="75">
        <v>467.64603032387413</v>
      </c>
      <c r="R4" s="75">
        <v>297.50632498651015</v>
      </c>
      <c r="S4" s="75">
        <v>338</v>
      </c>
      <c r="T4" s="130">
        <v>283.9522998296422</v>
      </c>
      <c r="U4" s="75">
        <v>303.2105628908965</v>
      </c>
      <c r="V4" s="75">
        <v>372.3270440251572</v>
      </c>
      <c r="W4" s="75">
        <v>299.8328690807799</v>
      </c>
      <c r="X4" s="75">
        <v>333.8301652318264</v>
      </c>
      <c r="Y4" s="61">
        <v>321.87591078776336</v>
      </c>
      <c r="Z4" s="75">
        <v>360.2873080217957</v>
      </c>
      <c r="AA4" s="63">
        <v>297.2484</v>
      </c>
      <c r="AB4" s="75">
        <v>308.45417764033294</v>
      </c>
      <c r="AC4" s="75">
        <f>AVERAGE(C4,D4,E4,F4,G4,H4,I4,J4,K4,L4,M4,N4,O4,P4,Q4,R4,S4,T4,U4,V4,W4,X4,Y4,Z4,AA4,AB4)</f>
        <v>325.284951587754</v>
      </c>
      <c r="AE4" s="75">
        <v>390</v>
      </c>
      <c r="AF4" s="75">
        <v>390.5710873020025</v>
      </c>
      <c r="AG4" s="75">
        <v>324.6746560074136</v>
      </c>
    </row>
    <row r="5" spans="1:33" s="10" customFormat="1" ht="11.25">
      <c r="A5" s="4">
        <v>1.1</v>
      </c>
      <c r="B5" s="5" t="s">
        <v>2</v>
      </c>
      <c r="C5" s="12">
        <v>247.86062717770034</v>
      </c>
      <c r="D5" s="12">
        <v>307.00519637563315</v>
      </c>
      <c r="E5" s="12">
        <v>201.71983356449374</v>
      </c>
      <c r="F5" s="12">
        <v>268.4762867626275</v>
      </c>
      <c r="G5" s="12">
        <v>211.40338919194625</v>
      </c>
      <c r="H5" s="12">
        <v>264</v>
      </c>
      <c r="I5" s="12">
        <v>199</v>
      </c>
      <c r="J5" s="45">
        <v>172.6237</v>
      </c>
      <c r="K5" s="12">
        <v>221.6920943134535</v>
      </c>
      <c r="L5" s="12">
        <v>261.18137595552463</v>
      </c>
      <c r="M5" s="12">
        <v>279.53542760081945</v>
      </c>
      <c r="N5" s="45">
        <v>191.1326</v>
      </c>
      <c r="O5" s="70">
        <v>375.30406708368923</v>
      </c>
      <c r="P5" s="12">
        <v>281.592039800995</v>
      </c>
      <c r="Q5" s="12">
        <v>367.9889716473709</v>
      </c>
      <c r="R5" s="12">
        <v>235.5643080362549</v>
      </c>
      <c r="S5" s="12">
        <v>279</v>
      </c>
      <c r="T5" s="129">
        <v>251.44804088586028</v>
      </c>
      <c r="U5" s="12">
        <v>234.1626129256428</v>
      </c>
      <c r="V5" s="12">
        <v>299.874213836478</v>
      </c>
      <c r="W5" s="12">
        <v>235.65459610027855</v>
      </c>
      <c r="X5" s="12">
        <v>280.2443001946141</v>
      </c>
      <c r="Y5" s="51">
        <v>267.5024600510412</v>
      </c>
      <c r="Z5" s="12">
        <v>282.49123168922057</v>
      </c>
      <c r="AA5" s="45">
        <v>259.2452</v>
      </c>
      <c r="AB5" s="12">
        <v>253.1819054504438</v>
      </c>
      <c r="AC5" s="14">
        <f>AVERAGE(C5,D5,E5,F5,G5,H5,I5,J5,K5,L5,M5,N5,O5,P5,Q5,R5,S5,T5,U5,V5,W5,X5,Y5,Z5,AA5,AB5)</f>
        <v>258.8032491786187</v>
      </c>
      <c r="AE5" s="66">
        <v>308</v>
      </c>
      <c r="AF5" s="66">
        <v>318.1018247109038</v>
      </c>
      <c r="AG5" s="66">
        <v>206.56009828905948</v>
      </c>
    </row>
    <row r="6" spans="1:33" s="10" customFormat="1" ht="11.25">
      <c r="A6" s="4">
        <v>1.2</v>
      </c>
      <c r="B6" s="5" t="s">
        <v>20</v>
      </c>
      <c r="C6" s="12">
        <v>31.10801393728223</v>
      </c>
      <c r="D6" s="12">
        <v>34.24632959570306</v>
      </c>
      <c r="E6" s="12">
        <v>30.957004160887656</v>
      </c>
      <c r="F6" s="12">
        <v>35.73751823794181</v>
      </c>
      <c r="G6" s="12">
        <v>28.71490260600834</v>
      </c>
      <c r="H6" s="12">
        <v>32</v>
      </c>
      <c r="I6" s="12">
        <v>21</v>
      </c>
      <c r="J6" s="45">
        <v>26.20073</v>
      </c>
      <c r="K6" s="12">
        <v>33.95284327323162</v>
      </c>
      <c r="L6" s="12">
        <v>32.02223766504517</v>
      </c>
      <c r="M6" s="12">
        <v>26.103874195075832</v>
      </c>
      <c r="N6" s="45">
        <v>33.5835</v>
      </c>
      <c r="O6" s="70">
        <v>50.28749143774482</v>
      </c>
      <c r="P6" s="12">
        <v>73.6318407960199</v>
      </c>
      <c r="Q6" s="12">
        <v>49.44587428346317</v>
      </c>
      <c r="R6" s="12">
        <v>36.90201490868834</v>
      </c>
      <c r="S6" s="12">
        <v>29.000000000000004</v>
      </c>
      <c r="T6" s="129">
        <v>15.945485519591143</v>
      </c>
      <c r="U6" s="12">
        <v>30.020847810979845</v>
      </c>
      <c r="V6" s="12">
        <v>32.20125786163522</v>
      </c>
      <c r="W6" s="12">
        <v>28.07799442896936</v>
      </c>
      <c r="X6" s="12">
        <v>26.199770018194286</v>
      </c>
      <c r="Y6" s="51">
        <v>20.668272558961778</v>
      </c>
      <c r="Z6" s="12">
        <v>51.68077607741487</v>
      </c>
      <c r="AA6" s="45">
        <v>28.16328</v>
      </c>
      <c r="AB6" s="12">
        <v>24.65029053066597</v>
      </c>
      <c r="AC6" s="14">
        <f>AVERAGE(C6,D6,E6,F6,G6,H6,I6,J6,K6,L6,M6,N6,O6,P6,Q6,R6,S6,T6,U6,V6,W6,X6,Y6,Z6,AA6,AB6)</f>
        <v>33.17315961167324</v>
      </c>
      <c r="AE6" s="66">
        <v>56</v>
      </c>
      <c r="AF6" s="66">
        <v>44.437603494787645</v>
      </c>
      <c r="AG6" s="66">
        <v>49.18079031794796</v>
      </c>
    </row>
    <row r="7" spans="1:33" s="10" customFormat="1" ht="11.25">
      <c r="A7" s="4">
        <v>1.3</v>
      </c>
      <c r="B7" s="5" t="s">
        <v>3</v>
      </c>
      <c r="C7" s="12">
        <v>15.05226480836237</v>
      </c>
      <c r="D7" s="12">
        <v>15.141799821242643</v>
      </c>
      <c r="E7" s="12">
        <v>22.968099861303745</v>
      </c>
      <c r="F7" s="12">
        <v>23.38554884696252</v>
      </c>
      <c r="G7" s="12">
        <v>12.821433903650835</v>
      </c>
      <c r="H7" s="12">
        <v>23</v>
      </c>
      <c r="I7" s="12">
        <v>28</v>
      </c>
      <c r="J7" s="45">
        <v>23.34728</v>
      </c>
      <c r="K7" s="12">
        <v>18.973647711511788</v>
      </c>
      <c r="L7" s="12">
        <v>34.02362751911049</v>
      </c>
      <c r="M7" s="12">
        <v>38.261917010003266</v>
      </c>
      <c r="N7" s="45">
        <v>35.8384</v>
      </c>
      <c r="O7" s="70">
        <v>35.78436378562216</v>
      </c>
      <c r="P7" s="12">
        <v>57.71144278606965</v>
      </c>
      <c r="Q7" s="12">
        <v>38.18473551522355</v>
      </c>
      <c r="R7" s="12">
        <v>17.932279573963523</v>
      </c>
      <c r="S7" s="12">
        <v>21</v>
      </c>
      <c r="T7" s="129">
        <v>16.558773424190804</v>
      </c>
      <c r="U7" s="12">
        <v>25.01737317581654</v>
      </c>
      <c r="V7" s="12">
        <v>32.20125786163522</v>
      </c>
      <c r="W7" s="12">
        <v>21.058495821727018</v>
      </c>
      <c r="X7" s="12">
        <v>19.430530013493424</v>
      </c>
      <c r="Y7" s="51">
        <v>9.70517817776064</v>
      </c>
      <c r="Z7" s="12">
        <v>26.115300255160246</v>
      </c>
      <c r="AA7" s="45">
        <v>6.860931</v>
      </c>
      <c r="AB7" s="12">
        <v>21.23714045718844</v>
      </c>
      <c r="AC7" s="14">
        <f>AVERAGE(C7,D7,E7,F7,G7,H7,I7,J7,K7,L7,M7,N7,O7,P7,Q7,R7,S7,T7,U7,V7,W7,X7,Y7,Z7,AA7,AB7)</f>
        <v>24.600454666538422</v>
      </c>
      <c r="AE7" s="66">
        <v>25.999999999999996</v>
      </c>
      <c r="AF7" s="66">
        <v>14.070235419235608</v>
      </c>
      <c r="AG7" s="66">
        <v>50.701491062261354</v>
      </c>
    </row>
    <row r="8" spans="1:33" s="10" customFormat="1" ht="11.25">
      <c r="A8" s="4">
        <v>1.4</v>
      </c>
      <c r="B8" s="3" t="s">
        <v>22</v>
      </c>
      <c r="C8" s="12">
        <v>10.034843205574912</v>
      </c>
      <c r="D8" s="12">
        <v>8.39012190094995</v>
      </c>
      <c r="E8" s="12">
        <v>9.98613037447989</v>
      </c>
      <c r="F8" s="12">
        <v>13.787179320215465</v>
      </c>
      <c r="G8" s="12">
        <v>7.128025218513354</v>
      </c>
      <c r="H8" s="12">
        <v>7</v>
      </c>
      <c r="I8" s="12">
        <v>7</v>
      </c>
      <c r="J8" s="45">
        <v>8.05623</v>
      </c>
      <c r="K8" s="12">
        <v>6.990291262135922</v>
      </c>
      <c r="L8" s="12" t="s">
        <v>67</v>
      </c>
      <c r="M8" s="12" t="s">
        <v>67</v>
      </c>
      <c r="N8" s="45">
        <v>16.90168</v>
      </c>
      <c r="O8" s="70">
        <v>8.44893808512224</v>
      </c>
      <c r="P8" s="12">
        <v>8.955223880597014</v>
      </c>
      <c r="Q8" s="12">
        <v>12.026448877816577</v>
      </c>
      <c r="R8" s="12">
        <v>7.107722467603369</v>
      </c>
      <c r="S8" s="12">
        <v>10</v>
      </c>
      <c r="T8" s="129"/>
      <c r="U8" s="12">
        <v>14.009728978457263</v>
      </c>
      <c r="V8" s="12">
        <v>8.050314465408805</v>
      </c>
      <c r="W8" s="12">
        <v>15.041782729805014</v>
      </c>
      <c r="X8" s="12">
        <v>7.955565005524696</v>
      </c>
      <c r="Y8" s="52" t="s">
        <v>79</v>
      </c>
      <c r="Z8" s="12" t="s">
        <v>67</v>
      </c>
      <c r="AA8" s="45">
        <v>2.979011</v>
      </c>
      <c r="AB8" s="12">
        <v>9.384841202034774</v>
      </c>
      <c r="AC8" s="14">
        <f>AVERAGE(C8,D8,E8,F8,G8,H8,I8,J8,K8,L8,M8,N8,O8,P8,Q8,R8,S8,T8,U8,V8,W8,X8,Y8,Z8,AA8,AB8)</f>
        <v>9.487337046392346</v>
      </c>
      <c r="AE8" s="66" t="s">
        <v>67</v>
      </c>
      <c r="AF8" s="66">
        <v>13.961423677075464</v>
      </c>
      <c r="AG8" s="66">
        <v>18.2322763381448</v>
      </c>
    </row>
    <row r="9" spans="1:33" s="10" customFormat="1" ht="11.25">
      <c r="A9" s="4">
        <v>1.5</v>
      </c>
      <c r="B9" s="3" t="s">
        <v>72</v>
      </c>
      <c r="C9" s="12"/>
      <c r="D9" s="12"/>
      <c r="E9" s="12"/>
      <c r="F9" s="12"/>
      <c r="G9" s="12"/>
      <c r="H9" s="12"/>
      <c r="I9" s="12"/>
      <c r="J9" s="45">
        <v>2.762969</v>
      </c>
      <c r="K9" s="12"/>
      <c r="L9" s="12"/>
      <c r="M9" s="12"/>
      <c r="N9" s="45">
        <v>5.405607</v>
      </c>
      <c r="O9" s="70">
        <v>1.6386554297731077</v>
      </c>
      <c r="P9" s="12"/>
      <c r="Q9" s="12"/>
      <c r="R9" s="12"/>
      <c r="S9" s="12"/>
      <c r="T9" s="129"/>
      <c r="U9" s="12"/>
      <c r="V9" s="12"/>
      <c r="W9" s="12"/>
      <c r="X9" s="12"/>
      <c r="Y9" s="52"/>
      <c r="Z9" s="12"/>
      <c r="AA9" s="45"/>
      <c r="AB9" s="12"/>
      <c r="AC9" s="12"/>
      <c r="AE9" s="66"/>
      <c r="AF9" s="66"/>
      <c r="AG9" s="66"/>
    </row>
    <row r="10" spans="1:33" s="10" customFormat="1" ht="11.25">
      <c r="A10" s="4">
        <v>1.6</v>
      </c>
      <c r="B10" s="3" t="s">
        <v>74</v>
      </c>
      <c r="C10" s="12"/>
      <c r="D10" s="12"/>
      <c r="E10" s="12"/>
      <c r="F10" s="12"/>
      <c r="G10" s="12"/>
      <c r="H10" s="12"/>
      <c r="I10" s="12"/>
      <c r="J10" s="45">
        <v>0.3691145</v>
      </c>
      <c r="K10" s="12"/>
      <c r="L10" s="12"/>
      <c r="M10" s="12"/>
      <c r="N10" s="45"/>
      <c r="O10" s="70">
        <v>0</v>
      </c>
      <c r="P10" s="12"/>
      <c r="Q10" s="12"/>
      <c r="R10" s="12"/>
      <c r="S10" s="12"/>
      <c r="T10" s="129"/>
      <c r="U10" s="12"/>
      <c r="V10" s="12"/>
      <c r="W10" s="12"/>
      <c r="X10" s="12"/>
      <c r="Y10" s="52"/>
      <c r="Z10" s="12"/>
      <c r="AA10" s="45"/>
      <c r="AB10" s="12"/>
      <c r="AC10" s="12"/>
      <c r="AE10" s="66"/>
      <c r="AF10" s="66"/>
      <c r="AG10" s="66"/>
    </row>
    <row r="11" spans="1:33" s="53" customFormat="1" ht="11.25">
      <c r="A11" s="13">
        <v>2</v>
      </c>
      <c r="B11" s="67" t="s">
        <v>17</v>
      </c>
      <c r="C11" s="75">
        <v>171.595818815331</v>
      </c>
      <c r="D11" s="75">
        <v>135.2829674029094</v>
      </c>
      <c r="E11" s="75">
        <v>150.7905686546463</v>
      </c>
      <c r="F11" s="75">
        <v>159.63779912896965</v>
      </c>
      <c r="G11" s="75">
        <v>186.1360818597189</v>
      </c>
      <c r="H11" s="75">
        <v>169</v>
      </c>
      <c r="I11" s="75">
        <v>159</v>
      </c>
      <c r="J11" s="63">
        <v>142.662</v>
      </c>
      <c r="K11" s="75">
        <v>163.7725381414702</v>
      </c>
      <c r="L11" s="75">
        <v>127.08825573314802</v>
      </c>
      <c r="M11" s="75">
        <v>129.21804240846907</v>
      </c>
      <c r="N11" s="63">
        <v>109.9284</v>
      </c>
      <c r="O11" s="75">
        <f>69.013355676907-O15-O16</f>
        <v>61.87390647245679</v>
      </c>
      <c r="P11" s="75">
        <v>44.975124378109456</v>
      </c>
      <c r="Q11" s="75">
        <v>112.60996335869206</v>
      </c>
      <c r="R11" s="75">
        <v>162.9799189912724</v>
      </c>
      <c r="S11" s="75">
        <v>141</v>
      </c>
      <c r="T11" s="130">
        <v>183.9863713798978</v>
      </c>
      <c r="U11" s="75">
        <v>157.10910354412786</v>
      </c>
      <c r="V11" s="75">
        <v>96.26834381551363</v>
      </c>
      <c r="W11" s="75">
        <v>166.4623955431755</v>
      </c>
      <c r="X11" s="75">
        <v>153.94023510690292</v>
      </c>
      <c r="Y11" s="61">
        <v>153.9837004144884</v>
      </c>
      <c r="Z11" s="75">
        <v>116.37575745024095</v>
      </c>
      <c r="AA11" s="63">
        <v>140.6122</v>
      </c>
      <c r="AB11" s="75">
        <v>161.1397504689807</v>
      </c>
      <c r="AC11" s="75">
        <f>AVERAGE(C11,D11,E11,F11,G11,H11,I11,J11,K11,L11,M11,N11,O11,P11,Q11,R11,S11,T11,U11,V11,W11,X11,Y11,Z11,AA11,AB11)</f>
        <v>140.67035550263543</v>
      </c>
      <c r="AE11" s="75">
        <v>91</v>
      </c>
      <c r="AF11" s="75">
        <v>51.767242334305</v>
      </c>
      <c r="AG11" s="75">
        <v>91.61247537590555</v>
      </c>
    </row>
    <row r="12" spans="1:33" s="10" customFormat="1" ht="11.25">
      <c r="A12" s="4">
        <v>2.1</v>
      </c>
      <c r="B12" s="5" t="s">
        <v>4</v>
      </c>
      <c r="C12" s="12">
        <v>93.3240418118467</v>
      </c>
      <c r="D12" s="12">
        <v>78.99370906743538</v>
      </c>
      <c r="E12" s="12">
        <v>96.86546463245492</v>
      </c>
      <c r="F12" s="12">
        <v>83.22481589655422</v>
      </c>
      <c r="G12" s="12">
        <v>107.20203506672331</v>
      </c>
      <c r="H12" s="12">
        <v>105</v>
      </c>
      <c r="I12" s="12">
        <v>91</v>
      </c>
      <c r="J12" s="45">
        <v>97.72845</v>
      </c>
      <c r="K12" s="12">
        <v>89.875173370319</v>
      </c>
      <c r="L12" s="12">
        <v>65.045170257123</v>
      </c>
      <c r="M12" s="12">
        <v>49.22648697193185</v>
      </c>
      <c r="N12" s="45">
        <v>56.81592</v>
      </c>
      <c r="O12" s="70">
        <v>23.776714565519175</v>
      </c>
      <c r="P12" s="12">
        <v>20.8955223880597</v>
      </c>
      <c r="Q12" s="12">
        <v>75.11188539921326</v>
      </c>
      <c r="R12" s="12">
        <v>83.03841109384382</v>
      </c>
      <c r="S12" s="12">
        <v>76</v>
      </c>
      <c r="T12" s="129">
        <v>59.48892674616695</v>
      </c>
      <c r="U12" s="12">
        <v>93.06462821403753</v>
      </c>
      <c r="V12" s="12">
        <v>51.32075471698113</v>
      </c>
      <c r="W12" s="12">
        <v>114.3175487465181</v>
      </c>
      <c r="X12" s="12">
        <v>76.4788400531103</v>
      </c>
      <c r="Y12" s="52">
        <v>79.35655023350928</v>
      </c>
      <c r="Z12" s="12">
        <v>21.175022201621758</v>
      </c>
      <c r="AA12" s="45">
        <v>66.056</v>
      </c>
      <c r="AB12" s="12">
        <v>82.03079176594065</v>
      </c>
      <c r="AC12" s="14">
        <f>AVERAGE(C12,D12,E12,F12,G12,H12,I12,J12,K12,L12,M12,N12,O12,P12,Q12,R12,S12,T12,U12,V12,W12,X12,Y12,Z12,AA12,AB12)</f>
        <v>74.47741781534268</v>
      </c>
      <c r="AE12" s="66">
        <v>48</v>
      </c>
      <c r="AF12" s="66">
        <v>18.509226598831095</v>
      </c>
      <c r="AG12" s="66">
        <v>68.92300898332859</v>
      </c>
    </row>
    <row r="13" spans="1:33" s="10" customFormat="1" ht="11.25">
      <c r="A13" s="4">
        <v>2.2</v>
      </c>
      <c r="B13" s="5" t="s">
        <v>5</v>
      </c>
      <c r="C13" s="12">
        <v>22.076655052264808</v>
      </c>
      <c r="D13" s="12">
        <v>15.743899814134519</v>
      </c>
      <c r="E13" s="12">
        <v>21.969486823855757</v>
      </c>
      <c r="F13" s="12">
        <v>25.189458758019743</v>
      </c>
      <c r="G13" s="12">
        <v>21.77840320004351</v>
      </c>
      <c r="H13" s="12">
        <v>19</v>
      </c>
      <c r="I13" s="12">
        <v>23</v>
      </c>
      <c r="J13" s="45">
        <v>18.19349</v>
      </c>
      <c r="K13" s="12">
        <v>25.96393897364771</v>
      </c>
      <c r="L13" s="12">
        <v>17.011813759555245</v>
      </c>
      <c r="M13" s="12">
        <v>16.09126137269899</v>
      </c>
      <c r="N13" s="45">
        <v>19.84894</v>
      </c>
      <c r="O13" s="70">
        <v>16.321958456140568</v>
      </c>
      <c r="P13" s="12">
        <v>5.970149253731344</v>
      </c>
      <c r="Q13" s="12">
        <v>12.98477074577499</v>
      </c>
      <c r="R13" s="12">
        <v>20.99530658227183</v>
      </c>
      <c r="S13" s="12">
        <v>17</v>
      </c>
      <c r="T13" s="129">
        <v>13.492333901192504</v>
      </c>
      <c r="U13" s="12">
        <v>18.01250868658791</v>
      </c>
      <c r="V13" s="12">
        <v>10.062893081761006</v>
      </c>
      <c r="W13" s="12">
        <v>15.041782729805014</v>
      </c>
      <c r="X13" s="12">
        <v>19.61161001361917</v>
      </c>
      <c r="Y13" s="52">
        <v>12.78626416074534</v>
      </c>
      <c r="Z13" s="12">
        <v>13.975872934154342</v>
      </c>
      <c r="AA13" s="45">
        <v>25.18248</v>
      </c>
      <c r="AB13" s="12">
        <v>21.778040468832813</v>
      </c>
      <c r="AC13" s="14">
        <f>AVERAGE(C13,D13,E13,F13,G13,H13,I13,J13,K13,L13,M13,N13,O13,P13,Q13,R13,S13,T13,U13,V13,W13,X13,Y13,Z13,AA13,AB13)</f>
        <v>18.041666106493736</v>
      </c>
      <c r="AE13" s="66">
        <v>15</v>
      </c>
      <c r="AF13" s="66">
        <v>13.859667335647526</v>
      </c>
      <c r="AG13" s="66">
        <v>7.672557864483396</v>
      </c>
    </row>
    <row r="14" spans="1:33" s="10" customFormat="1" ht="11.25">
      <c r="A14" s="4">
        <v>2.3</v>
      </c>
      <c r="B14" s="6" t="s">
        <v>6</v>
      </c>
      <c r="C14" s="12">
        <v>27.094076655052266</v>
      </c>
      <c r="D14" s="12">
        <v>20.892009753358217</v>
      </c>
      <c r="E14" s="12">
        <v>8.9875173370319</v>
      </c>
      <c r="F14" s="12">
        <v>21.176698955871096</v>
      </c>
      <c r="G14" s="12">
        <v>20.433925683013356</v>
      </c>
      <c r="H14" s="12">
        <v>10</v>
      </c>
      <c r="I14" s="12">
        <v>12.999999999999998</v>
      </c>
      <c r="J14" s="45">
        <v>14.53445</v>
      </c>
      <c r="K14" s="12">
        <v>9.98613037447989</v>
      </c>
      <c r="L14" s="12">
        <v>12.008339124391938</v>
      </c>
      <c r="M14" s="12">
        <v>28.78584275719201</v>
      </c>
      <c r="N14" s="45">
        <v>10.35656</v>
      </c>
      <c r="O14" s="70">
        <v>6.712027677910691</v>
      </c>
      <c r="P14" s="12">
        <v>9.950248756218905</v>
      </c>
      <c r="Q14" s="12">
        <v>15.35661784586616</v>
      </c>
      <c r="R14" s="12">
        <v>20.771865341552274</v>
      </c>
      <c r="S14" s="12">
        <v>16</v>
      </c>
      <c r="T14" s="129">
        <v>19.01192504258944</v>
      </c>
      <c r="U14" s="12">
        <v>15.010423905489922</v>
      </c>
      <c r="V14" s="12">
        <v>6.037735849056604</v>
      </c>
      <c r="W14" s="12">
        <v>11.030640668523677</v>
      </c>
      <c r="X14" s="12">
        <v>20.457180014206372</v>
      </c>
      <c r="Y14" s="52">
        <v>17.000116800539953</v>
      </c>
      <c r="Z14" s="12">
        <v>14.173037555246495</v>
      </c>
      <c r="AA14" s="45">
        <v>33.8969</v>
      </c>
      <c r="AB14" s="12">
        <v>18.877500406390634</v>
      </c>
      <c r="AC14" s="14">
        <f>AVERAGE(C14,D14,E14,F14,G14,H14,I14,J14,K14,L14,M14,N14,O14,P14,Q14,R14,S14,T14,U14,V14,W14,X14,Y14,Z14,AA14,AB14)</f>
        <v>16.21314501938392</v>
      </c>
      <c r="AE14" s="66">
        <v>12.999999999999998</v>
      </c>
      <c r="AF14" s="66">
        <v>7.901366363101348</v>
      </c>
      <c r="AG14" s="66">
        <v>2.98933336661163</v>
      </c>
    </row>
    <row r="15" spans="1:33" s="10" customFormat="1" ht="11.25">
      <c r="A15" s="4" t="s">
        <v>68</v>
      </c>
      <c r="B15" s="6" t="s">
        <v>70</v>
      </c>
      <c r="C15" s="12"/>
      <c r="D15" s="12"/>
      <c r="E15" s="12"/>
      <c r="F15" s="12"/>
      <c r="G15" s="12"/>
      <c r="H15" s="12"/>
      <c r="I15" s="12"/>
      <c r="J15" s="45">
        <v>14.25823</v>
      </c>
      <c r="K15" s="12"/>
      <c r="L15" s="12"/>
      <c r="M15" s="12"/>
      <c r="N15" s="45">
        <v>8.253299</v>
      </c>
      <c r="O15" s="70">
        <v>6.529872354498365</v>
      </c>
      <c r="P15" s="12"/>
      <c r="Q15" s="12"/>
      <c r="R15" s="12"/>
      <c r="S15" s="12"/>
      <c r="T15" s="129"/>
      <c r="U15" s="12"/>
      <c r="V15" s="12"/>
      <c r="W15" s="12"/>
      <c r="X15" s="12"/>
      <c r="Y15" s="52">
        <v>12.8428815358863</v>
      </c>
      <c r="Z15" s="12"/>
      <c r="AA15" s="45">
        <v>26.45543</v>
      </c>
      <c r="AB15" s="12"/>
      <c r="AC15" s="12"/>
      <c r="AE15" s="66"/>
      <c r="AF15" s="66"/>
      <c r="AG15" s="66"/>
    </row>
    <row r="16" spans="1:33" s="10" customFormat="1" ht="11.25">
      <c r="A16" s="4" t="s">
        <v>69</v>
      </c>
      <c r="B16" s="6" t="s">
        <v>71</v>
      </c>
      <c r="C16" s="12"/>
      <c r="D16" s="12"/>
      <c r="E16" s="12"/>
      <c r="F16" s="12"/>
      <c r="G16" s="12"/>
      <c r="H16" s="12"/>
      <c r="I16" s="12"/>
      <c r="J16" s="45">
        <v>0.2762128</v>
      </c>
      <c r="K16" s="12"/>
      <c r="L16" s="12"/>
      <c r="M16" s="12"/>
      <c r="N16" s="45">
        <v>2.103262</v>
      </c>
      <c r="O16" s="70">
        <v>0.6095768499518449</v>
      </c>
      <c r="P16" s="12"/>
      <c r="Q16" s="12"/>
      <c r="R16" s="12"/>
      <c r="S16" s="12"/>
      <c r="T16" s="129"/>
      <c r="U16" s="12"/>
      <c r="V16" s="12"/>
      <c r="W16" s="12"/>
      <c r="X16" s="12"/>
      <c r="Y16" s="51">
        <v>4.157235264653652</v>
      </c>
      <c r="Z16" s="12"/>
      <c r="AA16" s="45">
        <v>2.453766</v>
      </c>
      <c r="AB16" s="12"/>
      <c r="AC16" s="12"/>
      <c r="AE16" s="66"/>
      <c r="AF16" s="66"/>
      <c r="AG16" s="66"/>
    </row>
    <row r="17" spans="1:33" s="10" customFormat="1" ht="11.25">
      <c r="A17" s="4">
        <v>2.4</v>
      </c>
      <c r="B17" s="6" t="s">
        <v>7</v>
      </c>
      <c r="C17" s="12" t="s">
        <v>67</v>
      </c>
      <c r="D17" s="12">
        <v>2.088294975346518</v>
      </c>
      <c r="E17" s="12">
        <v>0</v>
      </c>
      <c r="F17" s="12">
        <v>7.368682636683009</v>
      </c>
      <c r="G17" s="12">
        <v>11.30043096382795</v>
      </c>
      <c r="H17" s="12">
        <v>15</v>
      </c>
      <c r="I17" s="12">
        <v>11</v>
      </c>
      <c r="J17" s="45">
        <v>0.5029866</v>
      </c>
      <c r="K17" s="12">
        <v>7.988904299583911</v>
      </c>
      <c r="L17" s="12" t="s">
        <v>67</v>
      </c>
      <c r="M17" s="12" t="s">
        <v>67</v>
      </c>
      <c r="N17" s="45">
        <v>4.488345</v>
      </c>
      <c r="O17" s="70">
        <v>0</v>
      </c>
      <c r="P17" s="12">
        <v>0</v>
      </c>
      <c r="Q17" s="12">
        <v>2.6799222766389907</v>
      </c>
      <c r="R17" s="12">
        <v>5.145362571054943</v>
      </c>
      <c r="S17" s="12">
        <v>6</v>
      </c>
      <c r="T17" s="129"/>
      <c r="U17" s="12">
        <v>14.009728978457263</v>
      </c>
      <c r="V17" s="12">
        <v>4.0251572327044025</v>
      </c>
      <c r="W17" s="12">
        <v>9.025069637883009</v>
      </c>
      <c r="X17" s="12">
        <v>7.11823700494322</v>
      </c>
      <c r="Y17" s="52" t="s">
        <v>79</v>
      </c>
      <c r="Z17" s="12" t="s">
        <v>67</v>
      </c>
      <c r="AA17" s="45"/>
      <c r="AB17" s="12">
        <v>7.975993171705407</v>
      </c>
      <c r="AC17" s="14">
        <f>AVERAGE(C17,D17,E17,F17,G17,H17,I17,J17,K17,L17,M17,N17,O17,P17,Q17,R17,S17,T17,U17,V17,W17,X17,Y17,Z17,AA17,AB17)</f>
        <v>6.090374492043612</v>
      </c>
      <c r="AE17" s="66">
        <v>2</v>
      </c>
      <c r="AF17" s="66">
        <v>1.1277350523132343</v>
      </c>
      <c r="AG17" s="66">
        <v>1.8925625623590663</v>
      </c>
    </row>
    <row r="18" spans="1:33" s="10" customFormat="1" ht="11.25">
      <c r="A18" s="4">
        <v>2.5</v>
      </c>
      <c r="B18" s="6" t="s">
        <v>8</v>
      </c>
      <c r="C18" s="12">
        <v>4.013937282229965</v>
      </c>
      <c r="D18" s="12">
        <v>4.653313945065045</v>
      </c>
      <c r="E18" s="12">
        <v>6.990291262135922</v>
      </c>
      <c r="F18" s="12">
        <v>3.0303038505891857</v>
      </c>
      <c r="G18" s="12">
        <v>3.856945317686087</v>
      </c>
      <c r="H18" s="12">
        <v>1</v>
      </c>
      <c r="I18" s="12">
        <v>4</v>
      </c>
      <c r="J18" s="45">
        <v>6.708089</v>
      </c>
      <c r="K18" s="12">
        <v>8.9875173370319</v>
      </c>
      <c r="L18" s="12">
        <v>1.0006949270326615</v>
      </c>
      <c r="M18" s="12">
        <v>9.010577111570417</v>
      </c>
      <c r="N18" s="45">
        <v>1.699439</v>
      </c>
      <c r="O18" s="70">
        <v>3.6752806422187967</v>
      </c>
      <c r="P18" s="12">
        <v>0.1990049751243781</v>
      </c>
      <c r="Q18" s="12">
        <v>1.2929250734959208</v>
      </c>
      <c r="R18" s="12">
        <v>6.597666635376679</v>
      </c>
      <c r="S18" s="12">
        <v>4</v>
      </c>
      <c r="T18" s="129"/>
      <c r="U18" s="12">
        <v>1.0006949270326615</v>
      </c>
      <c r="V18" s="12">
        <v>1.0062893081761006</v>
      </c>
      <c r="W18" s="12">
        <v>1.0027855153203342</v>
      </c>
      <c r="X18" s="12">
        <v>7.169318004978692</v>
      </c>
      <c r="Y18" s="52" t="s">
        <v>79</v>
      </c>
      <c r="Z18" s="12">
        <v>15.371048681803478</v>
      </c>
      <c r="AA18" s="45">
        <v>2.575924</v>
      </c>
      <c r="AB18" s="12">
        <v>6.61849414248147</v>
      </c>
      <c r="AC18" s="14">
        <f>AVERAGE(C18,D18,E18,F18,G18,H18,I18,J18,K18,L18,M18,N18,O18,P18,Q18,R18,S18,T18,U18,V18,W18,X18,Y18,Z18,AA18,AB18)</f>
        <v>4.394189205806238</v>
      </c>
      <c r="AE18" s="66">
        <v>1</v>
      </c>
      <c r="AF18" s="66">
        <v>0.3371897447117545</v>
      </c>
      <c r="AG18" s="66">
        <v>0.6180373467026207</v>
      </c>
    </row>
    <row r="19" spans="1:33" s="10" customFormat="1" ht="11.25">
      <c r="A19" s="4">
        <v>2.6</v>
      </c>
      <c r="B19" s="3" t="s">
        <v>19</v>
      </c>
      <c r="C19" s="12">
        <v>25.087108013937282</v>
      </c>
      <c r="D19" s="12">
        <v>12.911739847569738</v>
      </c>
      <c r="E19" s="12">
        <v>15.977808599167822</v>
      </c>
      <c r="F19" s="12">
        <v>19.64783903125238</v>
      </c>
      <c r="G19" s="12">
        <v>21.56434162842465</v>
      </c>
      <c r="H19" s="12">
        <v>19</v>
      </c>
      <c r="I19" s="12">
        <v>16</v>
      </c>
      <c r="J19" s="45">
        <v>4.162608</v>
      </c>
      <c r="K19" s="12">
        <v>20.97087378640777</v>
      </c>
      <c r="L19" s="12">
        <v>32.02223766504517</v>
      </c>
      <c r="M19" s="12">
        <v>26.103874195075832</v>
      </c>
      <c r="N19" s="45">
        <v>16.71914</v>
      </c>
      <c r="O19" s="70">
        <v>10.316030150098578</v>
      </c>
      <c r="P19" s="12">
        <v>7.960199004975125</v>
      </c>
      <c r="Q19" s="12">
        <v>5.183842017702717</v>
      </c>
      <c r="R19" s="12">
        <v>26.431306767172853</v>
      </c>
      <c r="S19" s="12">
        <v>22</v>
      </c>
      <c r="T19" s="129">
        <v>13.492333901192504</v>
      </c>
      <c r="U19" s="12">
        <v>16.011118832522584</v>
      </c>
      <c r="V19" s="12">
        <v>23.815513626834385</v>
      </c>
      <c r="W19" s="12">
        <v>16.044568245125348</v>
      </c>
      <c r="X19" s="12">
        <v>23.105050016045173</v>
      </c>
      <c r="Y19" s="52">
        <v>16.396301825039043</v>
      </c>
      <c r="Z19" s="12">
        <v>51.68077607741487</v>
      </c>
      <c r="AA19" s="45">
        <v>12.90094</v>
      </c>
      <c r="AB19" s="12">
        <v>23.85893051362975</v>
      </c>
      <c r="AC19" s="14">
        <f>AVERAGE(C19,D19,E19,F19,G19,H19,I19,J19,K19,L19,M19,N19,O19,P19,Q19,R19,S19,T19,U19,V19,W19,X19,Y19,Z19,AA19,AB19)</f>
        <v>19.206326220947446</v>
      </c>
      <c r="AE19" s="66">
        <v>12</v>
      </c>
      <c r="AF19" s="66">
        <v>10.032057239700046</v>
      </c>
      <c r="AG19" s="66">
        <v>9.516975252420242</v>
      </c>
    </row>
    <row r="20" spans="1:33" s="10" customFormat="1" ht="11.25">
      <c r="A20" s="4">
        <v>2.7</v>
      </c>
      <c r="B20" s="3" t="s">
        <v>75</v>
      </c>
      <c r="C20" s="12"/>
      <c r="D20" s="12"/>
      <c r="E20" s="12"/>
      <c r="F20" s="12"/>
      <c r="G20" s="12"/>
      <c r="H20" s="12"/>
      <c r="I20" s="12"/>
      <c r="J20" s="45">
        <v>0.8319883</v>
      </c>
      <c r="K20" s="12"/>
      <c r="L20" s="12"/>
      <c r="M20" s="12"/>
      <c r="N20" s="45"/>
      <c r="O20" s="70">
        <v>1.071894980568997</v>
      </c>
      <c r="P20" s="12"/>
      <c r="Q20" s="12"/>
      <c r="R20" s="12"/>
      <c r="S20" s="12"/>
      <c r="T20" s="129">
        <v>78.50085178875639</v>
      </c>
      <c r="U20" s="12"/>
      <c r="V20" s="12"/>
      <c r="W20" s="12"/>
      <c r="X20" s="12"/>
      <c r="Y20" s="52">
        <v>4.444467394654656</v>
      </c>
      <c r="Z20" s="12"/>
      <c r="AA20" s="45"/>
      <c r="AB20" s="12"/>
      <c r="AC20" s="12"/>
      <c r="AE20" s="66"/>
      <c r="AF20" s="66"/>
      <c r="AG20" s="66"/>
    </row>
    <row r="21" spans="1:33" s="53" customFormat="1" ht="11.25">
      <c r="A21" s="13">
        <v>3</v>
      </c>
      <c r="B21" s="67" t="s">
        <v>24</v>
      </c>
      <c r="C21" s="75">
        <v>649.2543554006969</v>
      </c>
      <c r="D21" s="75">
        <v>632.3224725350819</v>
      </c>
      <c r="E21" s="75">
        <v>671.0679611650486</v>
      </c>
      <c r="F21" s="75">
        <v>595.0085806627714</v>
      </c>
      <c r="G21" s="75">
        <v>643.0395039163835</v>
      </c>
      <c r="H21" s="75">
        <v>633</v>
      </c>
      <c r="I21" s="75">
        <v>631</v>
      </c>
      <c r="J21" s="63">
        <v>737.9862</v>
      </c>
      <c r="K21" s="75">
        <v>636.1165048543689</v>
      </c>
      <c r="L21" s="75">
        <v>681.4732453092425</v>
      </c>
      <c r="M21" s="75">
        <v>602.4523036224374</v>
      </c>
      <c r="N21" s="63">
        <v>697.4935</v>
      </c>
      <c r="O21" s="75">
        <v>637.0169654645777</v>
      </c>
      <c r="P21" s="75">
        <v>650.7462686567164</v>
      </c>
      <c r="Q21" s="75">
        <v>618.6859195290114</v>
      </c>
      <c r="R21" s="75">
        <v>642.8874698112559</v>
      </c>
      <c r="S21" s="75">
        <v>639</v>
      </c>
      <c r="T21" s="130">
        <v>588.1431005110733</v>
      </c>
      <c r="U21" s="75">
        <v>642.4461431549688</v>
      </c>
      <c r="V21" s="75">
        <v>677.2327044025159</v>
      </c>
      <c r="W21" s="75">
        <v>631.7548746518106</v>
      </c>
      <c r="X21" s="75">
        <v>625.2443604341973</v>
      </c>
      <c r="Y21" s="61">
        <v>573.2350696155912</v>
      </c>
      <c r="Z21" s="75">
        <v>668.9177853853574</v>
      </c>
      <c r="AA21" s="63">
        <v>574.1402</v>
      </c>
      <c r="AB21" s="75">
        <v>626.8210234940636</v>
      </c>
      <c r="AC21" s="75">
        <f aca="true" t="shared" si="0" ref="AC21:AC33">AVERAGE(C21,D21,E21,F21,G21,H21,I21,J21,K21,L21,M21,N21,O21,P21,Q21,R21,S21,T21,U21,V21,W21,X21,Y21,Z21,AA21,AB21)</f>
        <v>638.7110197145066</v>
      </c>
      <c r="AE21" s="75">
        <v>696</v>
      </c>
      <c r="AF21" s="75">
        <v>702.771927389694</v>
      </c>
      <c r="AG21" s="75">
        <v>681.5130742443496</v>
      </c>
    </row>
    <row r="22" spans="1:33" s="10" customFormat="1" ht="11.25">
      <c r="A22" s="4">
        <v>3.1</v>
      </c>
      <c r="B22" s="5" t="s">
        <v>9</v>
      </c>
      <c r="C22" s="12">
        <v>512.7804878048781</v>
      </c>
      <c r="D22" s="12">
        <v>505.34189403415826</v>
      </c>
      <c r="E22" s="12">
        <v>494.31345353675454</v>
      </c>
      <c r="F22" s="12">
        <v>493.17557568370427</v>
      </c>
      <c r="G22" s="12">
        <v>479.38033730943374</v>
      </c>
      <c r="H22" s="12">
        <v>504.99999999999994</v>
      </c>
      <c r="I22" s="12">
        <v>507.00000000000006</v>
      </c>
      <c r="J22" s="45">
        <v>505.8982</v>
      </c>
      <c r="K22" s="12">
        <v>488.3217753120666</v>
      </c>
      <c r="L22" s="12" t="s">
        <v>67</v>
      </c>
      <c r="M22" s="12">
        <v>487.84782687751243</v>
      </c>
      <c r="N22" s="45">
        <v>519.6952</v>
      </c>
      <c r="O22" s="70">
        <v>471.5476636615714</v>
      </c>
      <c r="P22" s="12">
        <v>460.69651741293535</v>
      </c>
      <c r="Q22" s="12">
        <v>495.52110391887226</v>
      </c>
      <c r="R22" s="12">
        <v>489.0845157776307</v>
      </c>
      <c r="S22" s="12">
        <v>522</v>
      </c>
      <c r="T22" s="129">
        <v>460.5792163543441</v>
      </c>
      <c r="U22" s="12">
        <v>502.3488533703961</v>
      </c>
      <c r="V22" s="12">
        <v>503.1446540880504</v>
      </c>
      <c r="W22" s="12">
        <v>501.39275766016715</v>
      </c>
      <c r="X22" s="12">
        <v>510.1660003542819</v>
      </c>
      <c r="Y22" s="51">
        <v>503.11680437537524</v>
      </c>
      <c r="Z22" s="12">
        <v>504.2058087773847</v>
      </c>
      <c r="AA22" s="45">
        <v>475.7877</v>
      </c>
      <c r="AB22" s="12">
        <v>509.428010966853</v>
      </c>
      <c r="AC22" s="14">
        <f t="shared" si="0"/>
        <v>496.31097429105483</v>
      </c>
      <c r="AE22" s="66">
        <v>540</v>
      </c>
      <c r="AF22" s="66">
        <v>534.4040522653403</v>
      </c>
      <c r="AG22" s="66">
        <v>552.2561175539728</v>
      </c>
    </row>
    <row r="23" spans="1:33" s="10" customFormat="1" ht="11.25">
      <c r="A23" s="4">
        <v>3.2</v>
      </c>
      <c r="B23" s="3" t="s">
        <v>10</v>
      </c>
      <c r="C23" s="12">
        <v>87.30313588850174</v>
      </c>
      <c r="D23" s="12">
        <v>76.76833909370711</v>
      </c>
      <c r="E23" s="12">
        <v>103.85575589459084</v>
      </c>
      <c r="F23" s="12">
        <v>60.72185700607511</v>
      </c>
      <c r="G23" s="12">
        <v>117.86029136553374</v>
      </c>
      <c r="H23" s="12">
        <v>76</v>
      </c>
      <c r="I23" s="12">
        <v>80</v>
      </c>
      <c r="J23" s="45">
        <v>133.487</v>
      </c>
      <c r="K23" s="12">
        <v>96.86546463245492</v>
      </c>
      <c r="L23" s="12" t="s">
        <v>67</v>
      </c>
      <c r="M23" s="12">
        <v>77.65921258749282</v>
      </c>
      <c r="N23" s="45">
        <v>119.2995</v>
      </c>
      <c r="O23" s="70">
        <v>104.4928072907303</v>
      </c>
      <c r="P23" s="12">
        <v>107.46268656716417</v>
      </c>
      <c r="Q23" s="12">
        <v>71.45564962996907</v>
      </c>
      <c r="R23" s="12">
        <v>106.19618968384216</v>
      </c>
      <c r="S23" s="12">
        <v>79</v>
      </c>
      <c r="T23" s="129">
        <v>67.46166950596252</v>
      </c>
      <c r="U23" s="12">
        <v>90.06254343293953</v>
      </c>
      <c r="V23" s="12">
        <v>115.72327044025157</v>
      </c>
      <c r="W23" s="12">
        <v>89.24791086350974</v>
      </c>
      <c r="X23" s="12">
        <v>66.0893700458954</v>
      </c>
      <c r="Y23" s="51">
        <v>69.82389779686261</v>
      </c>
      <c r="Z23" s="12" t="s">
        <v>67</v>
      </c>
      <c r="AA23" s="45">
        <v>58.5332</v>
      </c>
      <c r="AB23" s="12">
        <v>67.58823145502441</v>
      </c>
      <c r="AC23" s="14">
        <f t="shared" si="0"/>
        <v>88.45658263252115</v>
      </c>
      <c r="AE23" s="66">
        <v>103.99999999999999</v>
      </c>
      <c r="AF23" s="66">
        <v>87.24030102929379</v>
      </c>
      <c r="AG23" s="66">
        <v>74.7120337071573</v>
      </c>
    </row>
    <row r="24" spans="1:33" s="10" customFormat="1" ht="22.5">
      <c r="A24" s="4">
        <v>3.3</v>
      </c>
      <c r="B24" s="3" t="s">
        <v>21</v>
      </c>
      <c r="C24" s="12">
        <v>49.170731707317074</v>
      </c>
      <c r="D24" s="12">
        <v>50.21223940721662</v>
      </c>
      <c r="E24" s="12">
        <v>72.8987517337032</v>
      </c>
      <c r="F24" s="12">
        <v>41.111147972992015</v>
      </c>
      <c r="G24" s="12">
        <v>45.79887524141606</v>
      </c>
      <c r="H24" s="12">
        <v>51.99999999999999</v>
      </c>
      <c r="I24" s="12">
        <v>44</v>
      </c>
      <c r="J24" s="45">
        <v>98.60106</v>
      </c>
      <c r="K24" s="12">
        <v>50.92926490984743</v>
      </c>
      <c r="L24" s="12" t="s">
        <v>67</v>
      </c>
      <c r="M24" s="12">
        <v>36.94526415743211</v>
      </c>
      <c r="N24" s="45">
        <v>58.49869</v>
      </c>
      <c r="O24" s="70">
        <v>60.97649451227597</v>
      </c>
      <c r="P24" s="12">
        <v>82.5870646766169</v>
      </c>
      <c r="Q24" s="12">
        <v>51.70916598017006</v>
      </c>
      <c r="R24" s="12">
        <v>47.606764349783155</v>
      </c>
      <c r="S24" s="12">
        <v>37</v>
      </c>
      <c r="T24" s="129">
        <v>60.102214650766626</v>
      </c>
      <c r="U24" s="12">
        <v>50.03474635163308</v>
      </c>
      <c r="V24" s="12">
        <v>58.36477987421395</v>
      </c>
      <c r="W24" s="12">
        <v>41.1142061281337</v>
      </c>
      <c r="X24" s="12">
        <v>48.988990034020134</v>
      </c>
      <c r="Y24" s="51">
        <v>0.2943674433532194</v>
      </c>
      <c r="Z24" s="12">
        <v>164.7119766079727</v>
      </c>
      <c r="AA24" s="45">
        <v>39.81927</v>
      </c>
      <c r="AB24" s="12">
        <v>49.80478107218626</v>
      </c>
      <c r="AC24" s="14">
        <f t="shared" si="0"/>
        <v>55.731233872442004</v>
      </c>
      <c r="AE24" s="66">
        <v>51.99999999999999</v>
      </c>
      <c r="AF24" s="66">
        <v>81.1275740950599</v>
      </c>
      <c r="AG24" s="66">
        <v>54.5449229832195</v>
      </c>
    </row>
    <row r="25" spans="1:33" s="53" customFormat="1" ht="11.25">
      <c r="A25" s="13">
        <v>4</v>
      </c>
      <c r="B25" s="67" t="s">
        <v>25</v>
      </c>
      <c r="C25" s="75">
        <v>297.0313588850174</v>
      </c>
      <c r="D25" s="75">
        <v>298.6148834746854</v>
      </c>
      <c r="E25" s="75">
        <v>349.5145631067961</v>
      </c>
      <c r="F25" s="75">
        <v>336.1549744256922</v>
      </c>
      <c r="G25" s="75">
        <v>339.54260568160714</v>
      </c>
      <c r="H25" s="75">
        <v>307</v>
      </c>
      <c r="I25" s="75">
        <v>386</v>
      </c>
      <c r="J25" s="63">
        <v>318.2309</v>
      </c>
      <c r="K25" s="75">
        <v>350.5131761442441</v>
      </c>
      <c r="L25" s="75">
        <v>303.2105628908965</v>
      </c>
      <c r="M25" s="75">
        <v>341.04241024439636</v>
      </c>
      <c r="N25" s="63">
        <v>342.0267</v>
      </c>
      <c r="O25" s="75">
        <v>240.14456961809776</v>
      </c>
      <c r="P25" s="75">
        <v>314.4278606965174</v>
      </c>
      <c r="Q25" s="75">
        <v>235.84684720482568</v>
      </c>
      <c r="R25" s="75">
        <v>327.60579912220123</v>
      </c>
      <c r="S25" s="75">
        <v>306</v>
      </c>
      <c r="T25" s="130">
        <v>379.0119250425894</v>
      </c>
      <c r="U25" s="75">
        <v>323.2244614315497</v>
      </c>
      <c r="V25" s="75">
        <v>289.14046121593293</v>
      </c>
      <c r="W25" s="75">
        <v>336.9359331476323</v>
      </c>
      <c r="X25" s="75">
        <v>310.2648562154617</v>
      </c>
      <c r="Y25" s="61">
        <v>313.70280811758175</v>
      </c>
      <c r="Z25" s="75">
        <v>279.04810046080235</v>
      </c>
      <c r="AA25" s="63">
        <v>381.8059</v>
      </c>
      <c r="AB25" s="75">
        <v>314.88415077875595</v>
      </c>
      <c r="AC25" s="75">
        <f t="shared" si="0"/>
        <v>320.03560799635704</v>
      </c>
      <c r="AE25" s="75">
        <v>248</v>
      </c>
      <c r="AF25" s="75">
        <v>282.6432935175763</v>
      </c>
      <c r="AG25" s="75">
        <v>326.811192095009</v>
      </c>
    </row>
    <row r="26" spans="1:33" s="10" customFormat="1" ht="11.25">
      <c r="A26" s="4">
        <v>4.1</v>
      </c>
      <c r="B26" s="6" t="s">
        <v>11</v>
      </c>
      <c r="C26" s="12">
        <v>23.080139372822302</v>
      </c>
      <c r="D26" s="12">
        <v>33.44737960513511</v>
      </c>
      <c r="E26" s="12">
        <v>28.95977808599168</v>
      </c>
      <c r="F26" s="12">
        <v>32.17629841352973</v>
      </c>
      <c r="G26" s="12">
        <v>24.658908166266038</v>
      </c>
      <c r="H26" s="12">
        <v>25.999999999999996</v>
      </c>
      <c r="I26" s="12">
        <v>37</v>
      </c>
      <c r="J26" s="45">
        <v>37.29277</v>
      </c>
      <c r="K26" s="12">
        <v>26.9625520110957</v>
      </c>
      <c r="L26" s="12">
        <v>24.016678248783876</v>
      </c>
      <c r="M26" s="12">
        <v>22.984634205906524</v>
      </c>
      <c r="N26" s="45">
        <v>36.8098</v>
      </c>
      <c r="O26" s="70">
        <v>16.843427568137535</v>
      </c>
      <c r="P26" s="12">
        <v>30.845771144278608</v>
      </c>
      <c r="Q26" s="12">
        <v>15.472816271984271</v>
      </c>
      <c r="R26" s="12">
        <v>22.941867391091428</v>
      </c>
      <c r="S26" s="12">
        <v>19</v>
      </c>
      <c r="T26" s="129">
        <v>20.85178875638842</v>
      </c>
      <c r="U26" s="12">
        <v>28.019457956914525</v>
      </c>
      <c r="V26" s="12">
        <v>20.12578616352201</v>
      </c>
      <c r="W26" s="12">
        <v>35.0974930362117</v>
      </c>
      <c r="X26" s="12">
        <v>24.313490016884366</v>
      </c>
      <c r="Y26" s="52">
        <v>18.37853104325082</v>
      </c>
      <c r="Z26" s="12">
        <v>9.884183928103262</v>
      </c>
      <c r="AA26" s="45">
        <v>24.23836</v>
      </c>
      <c r="AB26" s="12">
        <v>25.47265054836956</v>
      </c>
      <c r="AC26" s="14">
        <f t="shared" si="0"/>
        <v>25.57209853594875</v>
      </c>
      <c r="AE26" s="66">
        <v>24</v>
      </c>
      <c r="AF26" s="66">
        <v>9.066890462892502</v>
      </c>
      <c r="AG26" s="66">
        <v>14.993378893736832</v>
      </c>
    </row>
    <row r="27" spans="1:33" s="10" customFormat="1" ht="11.25">
      <c r="A27" s="4">
        <v>4.2</v>
      </c>
      <c r="B27" s="3" t="s">
        <v>12</v>
      </c>
      <c r="C27" s="12">
        <v>5.017421602787456</v>
      </c>
      <c r="D27" s="12">
        <v>9.709486885374114</v>
      </c>
      <c r="E27" s="12">
        <v>9.98613037447989</v>
      </c>
      <c r="F27" s="12">
        <v>7.64663062297863</v>
      </c>
      <c r="G27" s="12">
        <v>6.9890701139994915</v>
      </c>
      <c r="H27" s="12">
        <v>6</v>
      </c>
      <c r="I27" s="12">
        <v>5</v>
      </c>
      <c r="J27" s="45">
        <v>5.685116</v>
      </c>
      <c r="K27" s="12">
        <v>13.980582524271844</v>
      </c>
      <c r="L27" s="12">
        <v>5.0034746351633075</v>
      </c>
      <c r="M27" s="12">
        <v>49.77133839861143</v>
      </c>
      <c r="N27" s="45">
        <v>5.651843</v>
      </c>
      <c r="O27" s="70">
        <v>11.103554931481757</v>
      </c>
      <c r="P27" s="12">
        <v>1.9900497512437811</v>
      </c>
      <c r="Q27" s="12">
        <v>4.29959452024175</v>
      </c>
      <c r="R27" s="12">
        <v>11.291682700204772</v>
      </c>
      <c r="S27" s="12">
        <v>6</v>
      </c>
      <c r="T27" s="129">
        <v>6.746166950596252</v>
      </c>
      <c r="U27" s="12">
        <v>3.0020847810979845</v>
      </c>
      <c r="V27" s="12">
        <v>12.578616352201259</v>
      </c>
      <c r="W27" s="12">
        <v>5.013927576601671</v>
      </c>
      <c r="X27" s="12">
        <v>8.363506005807988</v>
      </c>
      <c r="Y27" s="52">
        <v>5.561543777460366</v>
      </c>
      <c r="Z27" s="12">
        <v>3.7194827706104716</v>
      </c>
      <c r="AA27" s="45">
        <v>27.09961</v>
      </c>
      <c r="AB27" s="12">
        <v>7.4627341606560815</v>
      </c>
      <c r="AC27" s="14">
        <f t="shared" si="0"/>
        <v>9.410524939841165</v>
      </c>
      <c r="AE27" s="66">
        <v>3</v>
      </c>
      <c r="AF27" s="66">
        <v>5.688999437798749</v>
      </c>
      <c r="AG27" s="66">
        <v>8.07236439412802</v>
      </c>
    </row>
    <row r="28" spans="1:33" s="10" customFormat="1" ht="11.25">
      <c r="A28" s="4">
        <v>4.3</v>
      </c>
      <c r="B28" s="5" t="s">
        <v>13</v>
      </c>
      <c r="C28" s="12">
        <v>10.034843205574912</v>
      </c>
      <c r="D28" s="12">
        <v>68.52117919106942</v>
      </c>
      <c r="E28" s="12">
        <v>56.92094313453537</v>
      </c>
      <c r="F28" s="12">
        <v>64.0980568396097</v>
      </c>
      <c r="G28" s="12">
        <v>74.2471254680928</v>
      </c>
      <c r="H28" s="12">
        <v>33</v>
      </c>
      <c r="I28" s="12">
        <v>46</v>
      </c>
      <c r="J28" s="45">
        <v>52.96542</v>
      </c>
      <c r="K28" s="12">
        <v>64.90984743411929</v>
      </c>
      <c r="L28" s="12">
        <v>59.041000694927035</v>
      </c>
      <c r="M28" s="12">
        <v>41.983224139939196</v>
      </c>
      <c r="N28" s="45">
        <v>72.43178</v>
      </c>
      <c r="O28" s="70">
        <v>11.812376733455807</v>
      </c>
      <c r="P28" s="12">
        <v>42.78606965174129</v>
      </c>
      <c r="Q28" s="12">
        <v>83.31490897512978</v>
      </c>
      <c r="R28" s="12">
        <v>54.7651240985641</v>
      </c>
      <c r="S28" s="12">
        <v>59</v>
      </c>
      <c r="T28" s="129">
        <v>68.07495741056219</v>
      </c>
      <c r="U28" s="12">
        <v>54.03752605976372</v>
      </c>
      <c r="V28" s="12">
        <v>52.83018867924528</v>
      </c>
      <c r="W28" s="12">
        <v>63.17548746518106</v>
      </c>
      <c r="X28" s="12">
        <v>42.56555002955941</v>
      </c>
      <c r="Y28" s="52">
        <v>27.47887680034668</v>
      </c>
      <c r="Z28" s="12">
        <v>65.07048635481884</v>
      </c>
      <c r="AA28" s="45">
        <v>80.2382</v>
      </c>
      <c r="AB28" s="12">
        <v>44.16316095073471</v>
      </c>
      <c r="AC28" s="14">
        <f t="shared" si="0"/>
        <v>53.594858973729636</v>
      </c>
      <c r="AE28" s="66">
        <v>22</v>
      </c>
      <c r="AF28" s="66">
        <v>81.46741759377112</v>
      </c>
      <c r="AG28" s="66">
        <v>101.25733590193477</v>
      </c>
    </row>
    <row r="29" spans="1:33" s="10" customFormat="1" ht="11.25">
      <c r="A29" s="4">
        <v>4.4</v>
      </c>
      <c r="B29" s="5" t="s">
        <v>14</v>
      </c>
      <c r="C29" s="12">
        <v>158.55052264808361</v>
      </c>
      <c r="D29" s="12">
        <v>117.24949861580454</v>
      </c>
      <c r="E29" s="12">
        <v>147.79472954230235</v>
      </c>
      <c r="F29" s="12">
        <v>123.12089392945593</v>
      </c>
      <c r="G29" s="12">
        <v>132.49938940772188</v>
      </c>
      <c r="H29" s="12">
        <v>155</v>
      </c>
      <c r="I29" s="12">
        <v>147</v>
      </c>
      <c r="J29" s="45">
        <v>124.2293</v>
      </c>
      <c r="K29" s="12">
        <v>120.83217753120667</v>
      </c>
      <c r="L29" s="12">
        <v>174.12091730368311</v>
      </c>
      <c r="M29" s="12">
        <v>95.4702568113632</v>
      </c>
      <c r="N29" s="45">
        <v>123.2837</v>
      </c>
      <c r="O29" s="70">
        <v>126.68011766201855</v>
      </c>
      <c r="P29" s="12">
        <v>125.37313432835819</v>
      </c>
      <c r="Q29" s="12">
        <v>85.84859962504531</v>
      </c>
      <c r="R29" s="12">
        <v>111.37201842406897</v>
      </c>
      <c r="S29" s="12">
        <v>132</v>
      </c>
      <c r="T29" s="129">
        <v>123.27086882453152</v>
      </c>
      <c r="U29" s="12">
        <v>153.10632383599722</v>
      </c>
      <c r="V29" s="12">
        <v>126.2893081761006</v>
      </c>
      <c r="W29" s="12">
        <v>133.37047353760445</v>
      </c>
      <c r="X29" s="12">
        <v>166.49690011562285</v>
      </c>
      <c r="Y29" s="52">
        <v>124.07765312550362</v>
      </c>
      <c r="Z29" s="12">
        <v>126.10273880121763</v>
      </c>
      <c r="AA29" s="45">
        <v>153.9705</v>
      </c>
      <c r="AB29" s="12">
        <v>162.14470349061514</v>
      </c>
      <c r="AC29" s="14">
        <f t="shared" si="0"/>
        <v>133.43287406678098</v>
      </c>
      <c r="AE29" s="66">
        <v>132</v>
      </c>
      <c r="AF29" s="66">
        <v>67.5304620062904</v>
      </c>
      <c r="AG29" s="66">
        <v>108.26741580406438</v>
      </c>
    </row>
    <row r="30" spans="1:33" s="10" customFormat="1" ht="11.25">
      <c r="A30" s="4">
        <v>4.5</v>
      </c>
      <c r="B30" s="5" t="s">
        <v>15</v>
      </c>
      <c r="C30" s="12">
        <v>100.34843205574913</v>
      </c>
      <c r="D30" s="12">
        <v>69.68733917730226</v>
      </c>
      <c r="E30" s="12">
        <v>105.85298196948682</v>
      </c>
      <c r="F30" s="12">
        <v>109.11309462011826</v>
      </c>
      <c r="G30" s="12">
        <v>101.14811252552695</v>
      </c>
      <c r="H30" s="12">
        <v>87</v>
      </c>
      <c r="I30" s="12">
        <v>151</v>
      </c>
      <c r="J30" s="45">
        <v>98.05829</v>
      </c>
      <c r="K30" s="12">
        <v>123.82801664355063</v>
      </c>
      <c r="L30" s="12">
        <v>41.02849200833912</v>
      </c>
      <c r="M30" s="12">
        <v>130.83295668857602</v>
      </c>
      <c r="N30" s="45">
        <v>103.8496</v>
      </c>
      <c r="O30" s="70">
        <v>73.70509272300411</v>
      </c>
      <c r="P30" s="12">
        <v>113.43283582089552</v>
      </c>
      <c r="Q30" s="12">
        <v>46.91092781242456</v>
      </c>
      <c r="R30" s="12">
        <v>127.23510650827197</v>
      </c>
      <c r="S30" s="12">
        <v>90</v>
      </c>
      <c r="T30" s="129">
        <v>160.068143100511</v>
      </c>
      <c r="U30" s="12">
        <v>85.05906879777623</v>
      </c>
      <c r="V30" s="12">
        <v>77.31656184486376</v>
      </c>
      <c r="W30" s="12">
        <v>100.27855153203343</v>
      </c>
      <c r="X30" s="12">
        <v>68.52541004758707</v>
      </c>
      <c r="Y30" s="52">
        <v>138.2062033710203</v>
      </c>
      <c r="Z30" s="12">
        <v>74.27120860605211</v>
      </c>
      <c r="AA30" s="45">
        <v>96.25928</v>
      </c>
      <c r="AB30" s="12">
        <v>75.64090162838052</v>
      </c>
      <c r="AC30" s="14">
        <f t="shared" si="0"/>
        <v>98.02525413390268</v>
      </c>
      <c r="AE30" s="66">
        <v>67</v>
      </c>
      <c r="AF30" s="66">
        <v>118.88952401682354</v>
      </c>
      <c r="AG30" s="66">
        <v>94.22069710114503</v>
      </c>
    </row>
    <row r="31" spans="1:33" s="53" customFormat="1" ht="11.25">
      <c r="A31" s="13">
        <v>5</v>
      </c>
      <c r="B31" s="67" t="s">
        <v>56</v>
      </c>
      <c r="C31" s="75">
        <v>18.062717770034844</v>
      </c>
      <c r="D31" s="75">
        <v>8.99622889379452</v>
      </c>
      <c r="E31" s="75">
        <v>2.9958391123439667</v>
      </c>
      <c r="F31" s="75">
        <v>7.812112614819448</v>
      </c>
      <c r="G31" s="75">
        <v>11.214057622171694</v>
      </c>
      <c r="H31" s="75">
        <v>5</v>
      </c>
      <c r="I31" s="75">
        <v>15</v>
      </c>
      <c r="J31" s="63">
        <v>7.760905</v>
      </c>
      <c r="K31" s="75">
        <v>7.988904299583911</v>
      </c>
      <c r="L31" s="75">
        <v>1.0006949270326615</v>
      </c>
      <c r="M31" s="75">
        <v>23.386024918798523</v>
      </c>
      <c r="N31" s="63">
        <v>7.689744</v>
      </c>
      <c r="O31" s="75">
        <v>29.49926264695911</v>
      </c>
      <c r="P31" s="75">
        <v>7.960199004975125</v>
      </c>
      <c r="Q31" s="75">
        <v>5.2112395835966066</v>
      </c>
      <c r="R31" s="75">
        <v>9.020487088760252</v>
      </c>
      <c r="S31" s="75">
        <v>16</v>
      </c>
      <c r="T31" s="130">
        <v>4.9063032367972745</v>
      </c>
      <c r="U31" s="75">
        <v>14.009728978457263</v>
      </c>
      <c r="V31" s="75">
        <v>5.031446540880503</v>
      </c>
      <c r="W31" s="75">
        <v>5.013927576601671</v>
      </c>
      <c r="X31" s="75">
        <v>16.72038301161137</v>
      </c>
      <c r="Y31" s="62">
        <v>77.20251106457528</v>
      </c>
      <c r="Z31" s="75">
        <v>15.371048681803478</v>
      </c>
      <c r="AA31" s="63">
        <v>46.19319</v>
      </c>
      <c r="AB31" s="75">
        <v>28.70089761786654</v>
      </c>
      <c r="AC31" s="75">
        <f t="shared" si="0"/>
        <v>15.297994391979387</v>
      </c>
      <c r="AE31" s="75">
        <v>15</v>
      </c>
      <c r="AF31" s="75">
        <v>12.246449456421935</v>
      </c>
      <c r="AG31" s="75">
        <v>15.388602277322406</v>
      </c>
    </row>
    <row r="32" spans="1:33" s="10" customFormat="1" ht="22.5">
      <c r="A32" s="4">
        <v>5.1</v>
      </c>
      <c r="B32" s="3" t="s">
        <v>18</v>
      </c>
      <c r="C32" s="12">
        <v>10.034843205574912</v>
      </c>
      <c r="D32" s="12">
        <v>3.9434479534454066</v>
      </c>
      <c r="E32" s="12">
        <v>1.9972260748959778</v>
      </c>
      <c r="F32" s="12">
        <v>6.458009681584245</v>
      </c>
      <c r="G32" s="12">
        <v>6.7149145248382816</v>
      </c>
      <c r="H32" s="12">
        <v>1</v>
      </c>
      <c r="I32" s="12">
        <v>3</v>
      </c>
      <c r="J32" s="45">
        <v>2.225335</v>
      </c>
      <c r="K32" s="12">
        <v>3.9944521497919556</v>
      </c>
      <c r="L32" s="12">
        <v>1.0006949270326615</v>
      </c>
      <c r="M32" s="12">
        <v>4.991312125526198</v>
      </c>
      <c r="N32" s="45">
        <v>4.246287</v>
      </c>
      <c r="O32" s="70">
        <v>0.8813248731946891</v>
      </c>
      <c r="P32" s="12">
        <v>6.965174129353233</v>
      </c>
      <c r="Q32" s="12">
        <v>5.2112395835966066</v>
      </c>
      <c r="R32" s="12">
        <v>3.4592072082089147</v>
      </c>
      <c r="S32" s="12">
        <v>7</v>
      </c>
      <c r="T32" s="129"/>
      <c r="U32" s="12">
        <v>9.006254343293955</v>
      </c>
      <c r="V32" s="12">
        <v>4.0251572327044025</v>
      </c>
      <c r="W32" s="12">
        <v>3.008356545961003</v>
      </c>
      <c r="X32" s="12">
        <v>7.2923820050641535</v>
      </c>
      <c r="Y32" s="52" t="s">
        <v>79</v>
      </c>
      <c r="Z32" s="12">
        <v>15.371048681803478</v>
      </c>
      <c r="AA32" s="45">
        <v>2.306943</v>
      </c>
      <c r="AB32" s="12">
        <v>9.112777196177841</v>
      </c>
      <c r="AC32" s="14">
        <f t="shared" si="0"/>
        <v>5.135266143418663</v>
      </c>
      <c r="AE32" s="66" t="e">
        <v>#VALUE!</v>
      </c>
      <c r="AF32" s="66">
        <v>12.246449456421935</v>
      </c>
      <c r="AG32" s="66">
        <v>15.388602277322406</v>
      </c>
    </row>
    <row r="33" spans="1:33" s="10" customFormat="1" ht="11.25">
      <c r="A33" s="9">
        <v>5.2</v>
      </c>
      <c r="B33" s="8" t="s">
        <v>16</v>
      </c>
      <c r="C33" s="15">
        <v>8.02787456445993</v>
      </c>
      <c r="D33" s="15">
        <v>5.052780940349114</v>
      </c>
      <c r="E33" s="15">
        <v>0.9986130374479889</v>
      </c>
      <c r="F33" s="15">
        <v>1.3541029332352026</v>
      </c>
      <c r="G33" s="15">
        <v>4.499143097333412</v>
      </c>
      <c r="H33" s="15">
        <v>4</v>
      </c>
      <c r="I33" s="15">
        <v>12</v>
      </c>
      <c r="J33" s="45">
        <v>5.535571</v>
      </c>
      <c r="K33" s="73">
        <v>3.9944521497919556</v>
      </c>
      <c r="L33" s="12" t="s">
        <v>67</v>
      </c>
      <c r="M33" s="15">
        <v>18.394712793272326</v>
      </c>
      <c r="N33" s="45">
        <v>3.443457</v>
      </c>
      <c r="O33" s="71">
        <v>28.61793777376442</v>
      </c>
      <c r="P33" s="15">
        <v>0.9950248756218906</v>
      </c>
      <c r="Q33" s="15">
        <v>0</v>
      </c>
      <c r="R33" s="15">
        <v>5.5612798805513375</v>
      </c>
      <c r="S33" s="15">
        <v>9</v>
      </c>
      <c r="T33" s="129"/>
      <c r="U33" s="15">
        <v>5.0034746351633075</v>
      </c>
      <c r="V33" s="15">
        <v>1.0062893081761006</v>
      </c>
      <c r="W33" s="15">
        <v>2.0055710306406684</v>
      </c>
      <c r="X33" s="15">
        <v>9.428001006547222</v>
      </c>
      <c r="Y33" s="52" t="s">
        <v>79</v>
      </c>
      <c r="Z33" s="12" t="s">
        <v>67</v>
      </c>
      <c r="AA33" s="45">
        <v>43.88625</v>
      </c>
      <c r="AB33" s="15">
        <v>19.5881204216887</v>
      </c>
      <c r="AC33" s="14">
        <f t="shared" si="0"/>
        <v>8.745120747638344</v>
      </c>
      <c r="AE33" s="69">
        <v>15</v>
      </c>
      <c r="AF33" s="69">
        <v>0</v>
      </c>
      <c r="AG33" s="69">
        <v>0</v>
      </c>
    </row>
    <row r="34" spans="1:33" s="53" customFormat="1" ht="11.25">
      <c r="A34" s="13" t="s">
        <v>49</v>
      </c>
      <c r="B34" s="67" t="s">
        <v>50</v>
      </c>
      <c r="C34" s="75">
        <v>1440</v>
      </c>
      <c r="D34" s="75">
        <v>1440</v>
      </c>
      <c r="E34" s="75">
        <v>1440</v>
      </c>
      <c r="F34" s="75">
        <v>1440</v>
      </c>
      <c r="G34" s="75">
        <v>1440</v>
      </c>
      <c r="H34" s="75">
        <v>1440</v>
      </c>
      <c r="I34" s="75">
        <v>1440</v>
      </c>
      <c r="J34" s="124">
        <f>J4+J11+J21+J25+J31</f>
        <v>1440.0000050000003</v>
      </c>
      <c r="K34" s="123">
        <v>1440</v>
      </c>
      <c r="L34" s="123">
        <v>1440</v>
      </c>
      <c r="M34" s="75">
        <v>1440</v>
      </c>
      <c r="N34" s="123">
        <f>N4+N11+N21+N25+N31</f>
        <v>1440.0000440000001</v>
      </c>
      <c r="O34" s="75">
        <f>O4+O11+O21+O25+O31</f>
        <v>1439.9982200240427</v>
      </c>
      <c r="P34" s="75">
        <v>1440</v>
      </c>
      <c r="Q34" s="75">
        <v>1440</v>
      </c>
      <c r="R34" s="75">
        <v>1440</v>
      </c>
      <c r="S34" s="75">
        <v>1440</v>
      </c>
      <c r="T34" s="130">
        <f>T4+T11+T21+T25+T31</f>
        <v>1440</v>
      </c>
      <c r="U34" s="75">
        <v>1440</v>
      </c>
      <c r="V34" s="75">
        <v>1440</v>
      </c>
      <c r="W34" s="75">
        <v>1440</v>
      </c>
      <c r="X34" s="75">
        <v>1440</v>
      </c>
      <c r="Y34" s="75">
        <v>1440</v>
      </c>
      <c r="Z34" s="75">
        <v>1440</v>
      </c>
      <c r="AA34" s="54">
        <f>AA4+AA11+AA21+AA25+AA31</f>
        <v>1439.99989</v>
      </c>
      <c r="AB34" s="75">
        <v>1440</v>
      </c>
      <c r="AC34" s="75">
        <v>1440</v>
      </c>
      <c r="AE34" s="75">
        <v>1440</v>
      </c>
      <c r="AF34" s="75">
        <v>1440</v>
      </c>
      <c r="AG34" s="75">
        <v>1440</v>
      </c>
    </row>
    <row r="35" spans="1:33" s="10" customFormat="1" ht="11.25">
      <c r="A35" s="105" t="s">
        <v>460</v>
      </c>
      <c r="B35" s="7"/>
      <c r="C35" s="28" t="s">
        <v>60</v>
      </c>
      <c r="D35" s="17"/>
      <c r="E35" s="17"/>
      <c r="F35" s="17"/>
      <c r="G35" s="17"/>
      <c r="H35" s="17"/>
      <c r="I35" s="17"/>
      <c r="J35" s="17"/>
      <c r="K35" s="17"/>
      <c r="L35" s="28" t="s">
        <v>59</v>
      </c>
      <c r="M35" s="17"/>
      <c r="N35" s="17"/>
      <c r="O35" s="42"/>
      <c r="P35" s="17"/>
      <c r="Q35" s="17"/>
      <c r="R35" s="17"/>
      <c r="S35" s="17"/>
      <c r="T35" s="17" t="s">
        <v>477</v>
      </c>
      <c r="U35" s="17"/>
      <c r="V35" s="28"/>
      <c r="W35" s="17"/>
      <c r="X35" s="17"/>
      <c r="Y35" s="17" t="s">
        <v>81</v>
      </c>
      <c r="Z35" s="17"/>
      <c r="AA35" s="17"/>
      <c r="AB35" s="17"/>
      <c r="AE35" s="28" t="s">
        <v>59</v>
      </c>
      <c r="AF35" s="17"/>
      <c r="AG35" s="17"/>
    </row>
    <row r="36" spans="1:33" ht="56.25">
      <c r="A36" s="27"/>
      <c r="F36" s="11"/>
      <c r="I36" s="11"/>
      <c r="S36" s="11"/>
      <c r="T36" s="106" t="s">
        <v>461</v>
      </c>
      <c r="U36" s="11"/>
      <c r="V36" s="11"/>
      <c r="W36" s="11"/>
      <c r="X36" s="11"/>
      <c r="Y36" s="106" t="s">
        <v>461</v>
      </c>
      <c r="AG36" s="11"/>
    </row>
    <row r="37" spans="6:19" ht="11.25">
      <c r="F37" s="30"/>
      <c r="I37" s="30"/>
      <c r="S37" s="30"/>
    </row>
    <row r="38" spans="1:33" s="10" customFormat="1" ht="11.25">
      <c r="A38" s="27" t="s">
        <v>83</v>
      </c>
      <c r="B38" s="27"/>
      <c r="C38" s="27"/>
      <c r="D38" s="27"/>
      <c r="E38" s="27"/>
      <c r="F38" s="11"/>
      <c r="G38" s="11"/>
      <c r="H38" s="11"/>
      <c r="I38" s="11"/>
      <c r="J38" s="11"/>
      <c r="K38" s="11"/>
      <c r="L38" s="11"/>
      <c r="M38" s="11"/>
      <c r="N38" s="11"/>
      <c r="O38" s="38"/>
      <c r="P38" s="11"/>
      <c r="Q38" s="11"/>
      <c r="R38" s="11"/>
      <c r="S38" s="11"/>
      <c r="T38" s="11"/>
      <c r="U38" s="11"/>
      <c r="V38" s="11"/>
      <c r="W38" s="11"/>
      <c r="X38" s="11"/>
      <c r="Y38" s="11"/>
      <c r="Z38" s="11"/>
      <c r="AA38" s="11"/>
      <c r="AB38" s="11"/>
      <c r="AE38" s="11"/>
      <c r="AF38" s="11"/>
      <c r="AG38" s="11"/>
    </row>
    <row r="39" spans="1:33" s="10" customFormat="1" ht="11.25">
      <c r="A39" s="27" t="s">
        <v>84</v>
      </c>
      <c r="B39" s="7"/>
      <c r="C39" s="11"/>
      <c r="D39" s="11"/>
      <c r="E39" s="11"/>
      <c r="F39" s="11"/>
      <c r="G39" s="11"/>
      <c r="H39" s="11"/>
      <c r="I39" s="11"/>
      <c r="J39" s="11"/>
      <c r="K39" s="11"/>
      <c r="L39" s="11"/>
      <c r="M39" s="11"/>
      <c r="N39" s="11"/>
      <c r="O39" s="38"/>
      <c r="P39" s="11"/>
      <c r="Q39" s="11"/>
      <c r="R39" s="11"/>
      <c r="S39" s="11"/>
      <c r="T39" s="11"/>
      <c r="U39" s="11"/>
      <c r="V39" s="11"/>
      <c r="W39" s="11"/>
      <c r="X39" s="11"/>
      <c r="Y39" s="11"/>
      <c r="Z39" s="11"/>
      <c r="AA39" s="11"/>
      <c r="AB39" s="11"/>
      <c r="AE39" s="11"/>
      <c r="AF39" s="11"/>
      <c r="AG39" s="11"/>
    </row>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37" r:id="rId1"/>
  <headerFooter>
    <oddFooter>&amp;Rwww.oecd.org/gender</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G72"/>
  <sheetViews>
    <sheetView zoomScale="80" zoomScaleNormal="80" zoomScalePageLayoutView="0" workbookViewId="0" topLeftCell="A1">
      <pane xSplit="2" ySplit="1" topLeftCell="C2" activePane="bottomRight" state="frozen"/>
      <selection pane="topLeft" activeCell="AC2" sqref="AC2"/>
      <selection pane="topRight" activeCell="AC2" sqref="AC2"/>
      <selection pane="bottomLeft" activeCell="AC2" sqref="AC2"/>
      <selection pane="bottomRight" activeCell="I42" sqref="I42"/>
    </sheetView>
  </sheetViews>
  <sheetFormatPr defaultColWidth="9.140625" defaultRowHeight="12.75"/>
  <cols>
    <col min="1" max="1" width="5.421875" style="2" bestFit="1" customWidth="1"/>
    <col min="2" max="2" width="31.140625" style="7" customWidth="1"/>
    <col min="3" max="5" width="10.57421875" style="11" customWidth="1"/>
    <col min="6" max="6" width="10.00390625" style="34" customWidth="1"/>
    <col min="7" max="8" width="10.57421875" style="11" customWidth="1"/>
    <col min="9" max="9" width="11.28125" style="34" customWidth="1"/>
    <col min="10" max="16" width="10.57421875" style="11" customWidth="1"/>
    <col min="17" max="18" width="11.140625" style="11" bestFit="1" customWidth="1"/>
    <col min="19" max="19" width="11.28125" style="34" customWidth="1"/>
    <col min="20" max="20" width="11.140625" style="11" customWidth="1"/>
    <col min="21" max="24" width="11.140625" style="11" bestFit="1" customWidth="1"/>
    <col min="25" max="25" width="11.140625" style="11" customWidth="1"/>
    <col min="26" max="26" width="11.140625" style="11" bestFit="1" customWidth="1"/>
    <col min="27" max="27" width="11.140625" style="11" customWidth="1"/>
    <col min="28" max="29" width="11.140625" style="11" bestFit="1" customWidth="1"/>
    <col min="30" max="30" width="9.140625" style="35" customWidth="1"/>
    <col min="31" max="32" width="10.57421875" style="11" customWidth="1"/>
    <col min="33" max="33" width="11.140625" style="11" bestFit="1" customWidth="1"/>
    <col min="34" max="16384" width="9.140625" style="10" customWidth="1"/>
  </cols>
  <sheetData>
    <row r="1" spans="1:33" ht="11.25">
      <c r="A1" s="125" t="s">
        <v>476</v>
      </c>
      <c r="B1" s="125"/>
      <c r="C1" s="125"/>
      <c r="D1" s="125"/>
      <c r="E1" s="125"/>
      <c r="F1" s="125"/>
      <c r="G1" s="24"/>
      <c r="H1" s="24"/>
      <c r="I1" s="24"/>
      <c r="J1" s="24"/>
      <c r="K1" s="24"/>
      <c r="L1" s="24"/>
      <c r="M1" s="24"/>
      <c r="N1" s="24"/>
      <c r="O1" s="39"/>
      <c r="P1" s="24"/>
      <c r="Q1" s="24"/>
      <c r="R1" s="24"/>
      <c r="S1" s="24"/>
      <c r="T1" s="24"/>
      <c r="U1" s="24"/>
      <c r="V1" s="24"/>
      <c r="W1" s="24"/>
      <c r="X1" s="24"/>
      <c r="Y1" s="24"/>
      <c r="Z1" s="24"/>
      <c r="AA1" s="24"/>
      <c r="AB1" s="24"/>
      <c r="AC1" s="24"/>
      <c r="AD1" s="10"/>
      <c r="AE1" s="24"/>
      <c r="AF1" s="24"/>
      <c r="AG1" s="24"/>
    </row>
    <row r="2" spans="1:33" s="20" customFormat="1" ht="22.5">
      <c r="A2" s="18" t="s">
        <v>0</v>
      </c>
      <c r="B2" s="19" t="s">
        <v>1</v>
      </c>
      <c r="C2" s="16" t="s">
        <v>44</v>
      </c>
      <c r="D2" s="16" t="s">
        <v>63</v>
      </c>
      <c r="E2" s="16" t="s">
        <v>33</v>
      </c>
      <c r="F2" s="16" t="s">
        <v>45</v>
      </c>
      <c r="G2" s="16" t="s">
        <v>65</v>
      </c>
      <c r="H2" s="16" t="s">
        <v>37</v>
      </c>
      <c r="I2" s="25" t="s">
        <v>34</v>
      </c>
      <c r="J2" s="40" t="s">
        <v>35</v>
      </c>
      <c r="K2" s="16" t="s">
        <v>36</v>
      </c>
      <c r="L2" s="16" t="s">
        <v>26</v>
      </c>
      <c r="M2" s="16" t="s">
        <v>57</v>
      </c>
      <c r="N2" s="40" t="s">
        <v>38</v>
      </c>
      <c r="O2" s="40" t="s">
        <v>46</v>
      </c>
      <c r="P2" s="16" t="s">
        <v>47</v>
      </c>
      <c r="Q2" s="16" t="s">
        <v>53</v>
      </c>
      <c r="R2" s="16" t="s">
        <v>27</v>
      </c>
      <c r="S2" s="25" t="s">
        <v>48</v>
      </c>
      <c r="T2" s="16" t="s">
        <v>39</v>
      </c>
      <c r="U2" s="16" t="s">
        <v>41</v>
      </c>
      <c r="V2" s="16" t="s">
        <v>32</v>
      </c>
      <c r="W2" s="16" t="s">
        <v>43</v>
      </c>
      <c r="X2" s="16" t="s">
        <v>40</v>
      </c>
      <c r="Y2" s="16" t="s">
        <v>42</v>
      </c>
      <c r="Z2" s="16" t="s">
        <v>58</v>
      </c>
      <c r="AA2" s="40" t="s">
        <v>54</v>
      </c>
      <c r="AB2" s="16" t="s">
        <v>55</v>
      </c>
      <c r="AC2" s="128" t="s">
        <v>86</v>
      </c>
      <c r="AE2" s="16" t="s">
        <v>51</v>
      </c>
      <c r="AF2" s="16" t="s">
        <v>62</v>
      </c>
      <c r="AG2" s="16" t="s">
        <v>61</v>
      </c>
    </row>
    <row r="3" spans="1:33" ht="11.25">
      <c r="A3" s="21"/>
      <c r="B3" s="22"/>
      <c r="C3" s="23">
        <v>2006</v>
      </c>
      <c r="D3" s="23" t="s">
        <v>64</v>
      </c>
      <c r="E3" s="23">
        <v>2005</v>
      </c>
      <c r="F3" s="49">
        <v>2010</v>
      </c>
      <c r="G3" s="23">
        <v>2001</v>
      </c>
      <c r="H3" s="23" t="s">
        <v>28</v>
      </c>
      <c r="I3" s="49" t="s">
        <v>66</v>
      </c>
      <c r="J3" s="23">
        <v>2009</v>
      </c>
      <c r="K3" s="23" t="s">
        <v>29</v>
      </c>
      <c r="L3" s="23" t="s">
        <v>28</v>
      </c>
      <c r="M3" s="23">
        <v>2005</v>
      </c>
      <c r="N3" s="23">
        <v>2008</v>
      </c>
      <c r="O3" s="41">
        <v>2011</v>
      </c>
      <c r="P3" s="23">
        <v>2009</v>
      </c>
      <c r="Q3" s="23">
        <v>2009</v>
      </c>
      <c r="R3" s="23" t="s">
        <v>52</v>
      </c>
      <c r="S3" s="49" t="s">
        <v>66</v>
      </c>
      <c r="T3" s="23">
        <v>2010</v>
      </c>
      <c r="U3" s="23" t="s">
        <v>31</v>
      </c>
      <c r="V3" s="23">
        <v>1999</v>
      </c>
      <c r="W3" s="23" t="s">
        <v>30</v>
      </c>
      <c r="X3" s="41" t="s">
        <v>66</v>
      </c>
      <c r="Y3" s="23">
        <v>2010</v>
      </c>
      <c r="Z3" s="23">
        <v>2006</v>
      </c>
      <c r="AA3" s="23">
        <v>2005</v>
      </c>
      <c r="AB3" s="41">
        <v>2010</v>
      </c>
      <c r="AC3" s="23"/>
      <c r="AD3" s="10"/>
      <c r="AE3" s="23">
        <v>2008</v>
      </c>
      <c r="AF3" s="23">
        <v>1999</v>
      </c>
      <c r="AG3" s="23">
        <v>2000</v>
      </c>
    </row>
    <row r="4" spans="1:33" s="53" customFormat="1" ht="11.25">
      <c r="A4" s="13">
        <v>1</v>
      </c>
      <c r="B4" s="67" t="s">
        <v>23</v>
      </c>
      <c r="C4" s="75">
        <v>172</v>
      </c>
      <c r="D4" s="75">
        <v>248.7550065718991</v>
      </c>
      <c r="E4" s="75">
        <v>189</v>
      </c>
      <c r="F4" s="75">
        <v>266.99576527809097</v>
      </c>
      <c r="G4" s="75">
        <v>194.58598564497333</v>
      </c>
      <c r="H4" s="75">
        <v>247.82789729354613</v>
      </c>
      <c r="I4" s="75">
        <v>210</v>
      </c>
      <c r="J4" s="74">
        <v>172.4712</v>
      </c>
      <c r="K4" s="75">
        <v>180.87439278278976</v>
      </c>
      <c r="L4" s="75">
        <v>231.98329853862214</v>
      </c>
      <c r="M4" s="75">
        <v>197.12038880508263</v>
      </c>
      <c r="N4" s="74">
        <v>162.3336</v>
      </c>
      <c r="O4" s="55">
        <v>206.37572072170065</v>
      </c>
      <c r="P4" s="75">
        <v>273.29053865475856</v>
      </c>
      <c r="Q4" s="75">
        <v>233.2129000827279</v>
      </c>
      <c r="R4" s="75">
        <v>167.50160812833596</v>
      </c>
      <c r="S4" s="75">
        <v>205</v>
      </c>
      <c r="T4" s="130">
        <v>214.06236651003846</v>
      </c>
      <c r="U4" s="75">
        <v>196.86328938237335</v>
      </c>
      <c r="V4" s="75">
        <v>231.28491620111734</v>
      </c>
      <c r="W4" s="75">
        <v>234.1626129256428</v>
      </c>
      <c r="X4" s="75">
        <v>245.81831607373528</v>
      </c>
      <c r="Y4" s="75">
        <v>268.72907216365803</v>
      </c>
      <c r="Z4" s="75">
        <v>123.6738834866574</v>
      </c>
      <c r="AA4" s="74">
        <v>196.6102</v>
      </c>
      <c r="AB4" s="75">
        <v>242.45366791341831</v>
      </c>
      <c r="AC4" s="75">
        <f>AVERAGE(C4,D4,E4,F4,G4,H4,I4,J4,K4,L4,M4,N4,O4,P4,Q4,R4,S4,T4,U4,V4,W4,X4,Y4,Z4,AA4,AB4)</f>
        <v>212.03794719842955</v>
      </c>
      <c r="AE4" s="75">
        <v>291</v>
      </c>
      <c r="AF4" s="75">
        <v>184.70367524046912</v>
      </c>
      <c r="AG4" s="75">
        <v>214.66004856873508</v>
      </c>
    </row>
    <row r="5" spans="1:33" ht="11.25">
      <c r="A5" s="4">
        <v>1.1</v>
      </c>
      <c r="B5" s="5" t="s">
        <v>2</v>
      </c>
      <c r="C5" s="12">
        <v>128</v>
      </c>
      <c r="D5" s="12">
        <v>195.07579417482003</v>
      </c>
      <c r="E5" s="12">
        <v>125</v>
      </c>
      <c r="F5" s="12">
        <v>200.9483114987089</v>
      </c>
      <c r="G5" s="12">
        <v>146.96370698440825</v>
      </c>
      <c r="H5" s="12">
        <v>197.86259541984734</v>
      </c>
      <c r="I5" s="12">
        <v>159</v>
      </c>
      <c r="J5" s="45">
        <v>116.4935</v>
      </c>
      <c r="K5" s="12">
        <v>133.90700902151283</v>
      </c>
      <c r="L5" s="12">
        <v>171.356993736952</v>
      </c>
      <c r="M5" s="12">
        <v>141.9783554829524</v>
      </c>
      <c r="N5" s="45">
        <v>90.25708</v>
      </c>
      <c r="O5" s="46">
        <v>178.14018680218447</v>
      </c>
      <c r="P5" s="12">
        <v>166.78760814959531</v>
      </c>
      <c r="Q5" s="12">
        <v>160.70584759420643</v>
      </c>
      <c r="R5" s="12">
        <v>122.37271074770177</v>
      </c>
      <c r="S5" s="12">
        <v>160</v>
      </c>
      <c r="T5" s="129">
        <v>185.15164459632635</v>
      </c>
      <c r="U5" s="12">
        <v>135.9056210964608</v>
      </c>
      <c r="V5" s="12">
        <v>178.9944134078212</v>
      </c>
      <c r="W5" s="12">
        <v>169.1174426685198</v>
      </c>
      <c r="X5" s="12">
        <v>194.77219688905518</v>
      </c>
      <c r="Y5" s="12">
        <v>212.0321345738922</v>
      </c>
      <c r="Z5" s="12">
        <v>73.29653597778757</v>
      </c>
      <c r="AA5" s="45">
        <v>168.8588</v>
      </c>
      <c r="AB5" s="12">
        <v>192.15350627167695</v>
      </c>
      <c r="AC5" s="14">
        <f>AVERAGE(C5,D5,E5,F5,G5,H5,I5,J5,K5,L5,M5,N5,O5,P5,Q5,R5,S5,T5,U5,V5,W5,X5,Y5,Z5,AA5,AB5)</f>
        <v>157.8896921190165</v>
      </c>
      <c r="AD5" s="10"/>
      <c r="AE5" s="66">
        <v>228</v>
      </c>
      <c r="AF5" s="66">
        <v>148.86333586876347</v>
      </c>
      <c r="AG5" s="66">
        <v>127.42256766789517</v>
      </c>
    </row>
    <row r="6" spans="1:33" ht="11.25">
      <c r="A6" s="4">
        <v>1.2</v>
      </c>
      <c r="B6" s="5" t="s">
        <v>20</v>
      </c>
      <c r="C6" s="12">
        <v>18</v>
      </c>
      <c r="D6" s="12">
        <v>24.53750926728271</v>
      </c>
      <c r="E6" s="12">
        <v>23</v>
      </c>
      <c r="F6" s="12">
        <v>24.785911418304927</v>
      </c>
      <c r="G6" s="12">
        <v>18.18885983774</v>
      </c>
      <c r="H6" s="12">
        <v>24.98265093684941</v>
      </c>
      <c r="I6" s="12">
        <v>20</v>
      </c>
      <c r="J6" s="45">
        <v>19.47546</v>
      </c>
      <c r="K6" s="12">
        <v>18.986814712005554</v>
      </c>
      <c r="L6" s="12">
        <v>27.557411273486426</v>
      </c>
      <c r="M6" s="12">
        <v>19.677090165927844</v>
      </c>
      <c r="N6" s="45">
        <v>19.33448</v>
      </c>
      <c r="O6" s="46">
        <v>20.956007607189438</v>
      </c>
      <c r="P6" s="12">
        <v>42.199274351102424</v>
      </c>
      <c r="Q6" s="12">
        <v>24.36360842085747</v>
      </c>
      <c r="R6" s="12">
        <v>19.040523945167593</v>
      </c>
      <c r="S6" s="12">
        <v>18</v>
      </c>
      <c r="T6" s="129">
        <v>11.687313114053824</v>
      </c>
      <c r="U6" s="12">
        <v>21.98473282442748</v>
      </c>
      <c r="V6" s="12">
        <v>20.111731843575416</v>
      </c>
      <c r="W6" s="12">
        <v>24.016678248783876</v>
      </c>
      <c r="X6" s="12">
        <v>16.483159736727313</v>
      </c>
      <c r="Y6" s="12">
        <v>18.52126969960473</v>
      </c>
      <c r="Z6" s="12">
        <v>28.321196048875247</v>
      </c>
      <c r="AA6" s="45">
        <v>16.19376</v>
      </c>
      <c r="AB6" s="12">
        <v>17.70158057775992</v>
      </c>
      <c r="AC6" s="14">
        <f>AVERAGE(C6,D6,E6,F6,G6,H6,I6,J6,K6,L6,M6,N6,O6,P6,Q6,R6,S6,T6,U6,V6,W6,X6,Y6,Z6,AA6,AB6)</f>
        <v>21.46565477037391</v>
      </c>
      <c r="AD6" s="10"/>
      <c r="AE6" s="66">
        <v>38</v>
      </c>
      <c r="AF6" s="66">
        <v>17.700704221491876</v>
      </c>
      <c r="AG6" s="66">
        <v>31.904642148396658</v>
      </c>
    </row>
    <row r="7" spans="1:33" ht="11.25">
      <c r="A7" s="4">
        <v>1.3</v>
      </c>
      <c r="B7" s="5" t="s">
        <v>3</v>
      </c>
      <c r="C7" s="12">
        <v>15</v>
      </c>
      <c r="D7" s="12">
        <v>19.644239413401184</v>
      </c>
      <c r="E7" s="12">
        <v>27</v>
      </c>
      <c r="F7" s="12">
        <v>24.16796138294446</v>
      </c>
      <c r="G7" s="12">
        <v>19.334951832341734</v>
      </c>
      <c r="H7" s="12">
        <v>16.9882026370576</v>
      </c>
      <c r="I7" s="12">
        <v>31</v>
      </c>
      <c r="J7" s="45">
        <v>23.0051</v>
      </c>
      <c r="K7" s="12">
        <v>19.98612074947953</v>
      </c>
      <c r="L7" s="12">
        <v>33.068893528183715</v>
      </c>
      <c r="M7" s="12">
        <v>35.464943156202395</v>
      </c>
      <c r="N7" s="45">
        <v>33.07946</v>
      </c>
      <c r="O7" s="46">
        <v>6.487436665171001</v>
      </c>
      <c r="P7" s="12">
        <v>55.26095450739603</v>
      </c>
      <c r="Q7" s="12">
        <v>35.32352479728361</v>
      </c>
      <c r="R7" s="12">
        <v>18.910412551529994</v>
      </c>
      <c r="S7" s="12">
        <v>16</v>
      </c>
      <c r="T7" s="129">
        <v>17.223408799658266</v>
      </c>
      <c r="U7" s="12">
        <v>23.98334489937543</v>
      </c>
      <c r="V7" s="12">
        <v>23.12849162011174</v>
      </c>
      <c r="W7" s="12">
        <v>22.015288394718553</v>
      </c>
      <c r="X7" s="12">
        <v>20.15859967802237</v>
      </c>
      <c r="Y7" s="12">
        <v>14.175667890160799</v>
      </c>
      <c r="Z7" s="12">
        <v>22.056151459994584</v>
      </c>
      <c r="AA7" s="45">
        <v>7.468588</v>
      </c>
      <c r="AB7" s="12">
        <v>19.37035063222672</v>
      </c>
      <c r="AC7" s="14">
        <f>AVERAGE(C7,D7,E7,F7,G7,H7,I7,J7,K7,L7,M7,N7,O7,P7,Q7,R7,S7,T7,U7,V7,W7,X7,Y7,Z7,AA7,AB7)</f>
        <v>23.050080484433064</v>
      </c>
      <c r="AD7" s="10"/>
      <c r="AE7" s="66">
        <v>25</v>
      </c>
      <c r="AF7" s="66">
        <v>9.63144635616893</v>
      </c>
      <c r="AG7" s="66">
        <v>41.921577180940304</v>
      </c>
    </row>
    <row r="8" spans="1:33" ht="11.25">
      <c r="A8" s="4">
        <v>1.4</v>
      </c>
      <c r="B8" s="3" t="s">
        <v>22</v>
      </c>
      <c r="C8" s="12">
        <v>11</v>
      </c>
      <c r="D8" s="12">
        <v>9.497463716395181</v>
      </c>
      <c r="E8" s="12">
        <v>14</v>
      </c>
      <c r="F8" s="12">
        <v>17.093580978132685</v>
      </c>
      <c r="G8" s="12">
        <v>10.098466990483393</v>
      </c>
      <c r="H8" s="12">
        <v>7.994448299791811</v>
      </c>
      <c r="I8" s="12">
        <v>8</v>
      </c>
      <c r="J8" s="45">
        <v>12.08482</v>
      </c>
      <c r="K8" s="12">
        <v>7.994448299791811</v>
      </c>
      <c r="L8" s="12" t="s">
        <v>67</v>
      </c>
      <c r="M8" s="12" t="s">
        <v>67</v>
      </c>
      <c r="N8" s="45">
        <v>17.0715</v>
      </c>
      <c r="O8" s="46">
        <v>0.4536581601728132</v>
      </c>
      <c r="P8" s="12">
        <v>9.042701646664806</v>
      </c>
      <c r="Q8" s="12">
        <v>12.8199192703804</v>
      </c>
      <c r="R8" s="12">
        <v>7.177960883936579</v>
      </c>
      <c r="S8" s="12">
        <v>12</v>
      </c>
      <c r="T8" s="129"/>
      <c r="U8" s="12">
        <v>14.989590562109647</v>
      </c>
      <c r="V8" s="12">
        <v>9.050279329608939</v>
      </c>
      <c r="W8" s="12">
        <v>19.01320361362057</v>
      </c>
      <c r="X8" s="12">
        <v>14.404359769930366</v>
      </c>
      <c r="Y8" s="12" t="s">
        <v>79</v>
      </c>
      <c r="Z8" s="12" t="s">
        <v>67</v>
      </c>
      <c r="AA8" s="45">
        <v>4.089011</v>
      </c>
      <c r="AB8" s="12">
        <v>13.228230431754744</v>
      </c>
      <c r="AC8" s="14">
        <f>AVERAGE(C8,D8,E8,F8,G8,H8,I8,J8,K8,L8,M8,N8,O8,P8,Q8,R8,S8,T8,U8,V8,W8,X8,Y8,Z8,AA8,AB8)</f>
        <v>11.004935378703513</v>
      </c>
      <c r="AD8" s="10"/>
      <c r="AE8" s="66" t="s">
        <v>67</v>
      </c>
      <c r="AF8" s="66">
        <v>8.50818879404484</v>
      </c>
      <c r="AG8" s="66">
        <v>13.411261571502944</v>
      </c>
    </row>
    <row r="9" spans="1:33" ht="11.25">
      <c r="A9" s="4">
        <v>1.5</v>
      </c>
      <c r="B9" s="3" t="s">
        <v>72</v>
      </c>
      <c r="C9" s="12"/>
      <c r="D9" s="12"/>
      <c r="E9" s="12"/>
      <c r="F9" s="12"/>
      <c r="G9" s="12"/>
      <c r="H9" s="12"/>
      <c r="I9" s="12"/>
      <c r="J9" s="45">
        <v>1.316153</v>
      </c>
      <c r="K9" s="12"/>
      <c r="L9" s="12"/>
      <c r="M9" s="12"/>
      <c r="N9" s="45">
        <v>2.59107</v>
      </c>
      <c r="O9" s="46">
        <v>0.3384314869829141</v>
      </c>
      <c r="P9" s="12"/>
      <c r="Q9" s="12"/>
      <c r="R9" s="12"/>
      <c r="S9" s="12"/>
      <c r="T9" s="129"/>
      <c r="U9" s="12"/>
      <c r="V9" s="12"/>
      <c r="W9" s="12"/>
      <c r="X9" s="12"/>
      <c r="Y9" s="12"/>
      <c r="Z9" s="12"/>
      <c r="AA9" s="45"/>
      <c r="AB9" s="12"/>
      <c r="AC9" s="12"/>
      <c r="AD9" s="10"/>
      <c r="AE9" s="66"/>
      <c r="AF9" s="66"/>
      <c r="AG9" s="66"/>
    </row>
    <row r="10" spans="1:33" ht="11.25">
      <c r="A10" s="4">
        <v>1.6</v>
      </c>
      <c r="B10" s="3" t="s">
        <v>74</v>
      </c>
      <c r="C10" s="12"/>
      <c r="D10" s="12"/>
      <c r="E10" s="12"/>
      <c r="F10" s="12"/>
      <c r="G10" s="12"/>
      <c r="H10" s="12"/>
      <c r="I10" s="12"/>
      <c r="J10" s="45">
        <v>0.09619</v>
      </c>
      <c r="K10" s="12"/>
      <c r="L10" s="12"/>
      <c r="M10" s="12"/>
      <c r="N10" s="45"/>
      <c r="O10" s="46">
        <v>0</v>
      </c>
      <c r="P10" s="12"/>
      <c r="Q10" s="12"/>
      <c r="R10" s="12"/>
      <c r="S10" s="12"/>
      <c r="T10" s="129"/>
      <c r="U10" s="12"/>
      <c r="V10" s="12"/>
      <c r="W10" s="12"/>
      <c r="X10" s="12"/>
      <c r="Y10" s="12"/>
      <c r="Z10" s="12"/>
      <c r="AA10" s="45"/>
      <c r="AB10" s="12"/>
      <c r="AC10" s="12"/>
      <c r="AD10" s="10"/>
      <c r="AE10" s="66"/>
      <c r="AF10" s="66"/>
      <c r="AG10" s="66"/>
    </row>
    <row r="11" spans="1:33" s="53" customFormat="1" ht="11.25">
      <c r="A11" s="13">
        <v>2</v>
      </c>
      <c r="B11" s="67" t="s">
        <v>17</v>
      </c>
      <c r="C11" s="75">
        <v>311</v>
      </c>
      <c r="D11" s="75">
        <v>268.9404089691406</v>
      </c>
      <c r="E11" s="75">
        <v>245</v>
      </c>
      <c r="F11" s="75">
        <v>253.61954251267383</v>
      </c>
      <c r="G11" s="75">
        <v>242.80872090772155</v>
      </c>
      <c r="H11" s="75">
        <v>287.8001387925052</v>
      </c>
      <c r="I11" s="75">
        <v>232.00000000000003</v>
      </c>
      <c r="J11" s="74">
        <v>232.5216</v>
      </c>
      <c r="K11" s="75">
        <v>268.8133240804996</v>
      </c>
      <c r="L11" s="75">
        <v>268.05845511482255</v>
      </c>
      <c r="M11" s="75">
        <v>296.1057839254952</v>
      </c>
      <c r="N11" s="74">
        <v>289.9713</v>
      </c>
      <c r="O11" s="56">
        <f>325.692315936342-O15-O16</f>
        <v>299.2604168839372</v>
      </c>
      <c r="P11" s="75">
        <v>227.27323471950876</v>
      </c>
      <c r="Q11" s="75">
        <v>373.3027047280921</v>
      </c>
      <c r="R11" s="75">
        <v>272.81913419605957</v>
      </c>
      <c r="S11" s="75">
        <v>264</v>
      </c>
      <c r="T11" s="130">
        <v>215.29260999572833</v>
      </c>
      <c r="U11" s="75">
        <v>295.79458709229704</v>
      </c>
      <c r="V11" s="75">
        <v>328.1564245810056</v>
      </c>
      <c r="W11" s="75">
        <v>286.1987491313412</v>
      </c>
      <c r="X11" s="75">
        <v>258.08573287779734</v>
      </c>
      <c r="Y11" s="75">
        <v>206.5028483898876</v>
      </c>
      <c r="Z11" s="75">
        <v>376.6544746825527</v>
      </c>
      <c r="AA11" s="74">
        <v>257.7814</v>
      </c>
      <c r="AB11" s="75">
        <v>248.2442841024176</v>
      </c>
      <c r="AC11" s="75">
        <f>AVERAGE(C11,D11,E11,F11,G11,H11,I11,J11,K11,L11,M11,N11,O11,P11,Q11,R11,S11,T11,U11,V11,W11,X11,Y11,Z11,AA11,AB11)</f>
        <v>273.3079182955186</v>
      </c>
      <c r="AE11" s="75">
        <v>234</v>
      </c>
      <c r="AF11" s="75">
        <v>351.93530639285547</v>
      </c>
      <c r="AG11" s="75">
        <v>257.04364563686636</v>
      </c>
    </row>
    <row r="12" spans="1:33" ht="11.25">
      <c r="A12" s="4">
        <v>2.1</v>
      </c>
      <c r="B12" s="5" t="s">
        <v>4</v>
      </c>
      <c r="C12" s="12">
        <v>168</v>
      </c>
      <c r="D12" s="12">
        <v>169.85439492795902</v>
      </c>
      <c r="E12" s="12">
        <v>167</v>
      </c>
      <c r="F12" s="12">
        <v>132.59700758749543</v>
      </c>
      <c r="G12" s="12">
        <v>145.03308450641524</v>
      </c>
      <c r="H12" s="12">
        <v>189.8681471200555</v>
      </c>
      <c r="I12" s="12">
        <v>137</v>
      </c>
      <c r="J12" s="45">
        <v>157.8914</v>
      </c>
      <c r="K12" s="12">
        <v>163.88619014573212</v>
      </c>
      <c r="L12" s="12">
        <v>186.38830897703548</v>
      </c>
      <c r="M12" s="12">
        <v>135.27048685495944</v>
      </c>
      <c r="N12" s="45">
        <v>204.3362</v>
      </c>
      <c r="O12" s="46">
        <v>199.12393879272327</v>
      </c>
      <c r="P12" s="12">
        <v>137.6500139547865</v>
      </c>
      <c r="Q12" s="12">
        <v>279.6394719956312</v>
      </c>
      <c r="R12" s="12">
        <v>151.38002144822974</v>
      </c>
      <c r="S12" s="12">
        <v>142</v>
      </c>
      <c r="T12" s="129">
        <v>103.95557454079454</v>
      </c>
      <c r="U12" s="12">
        <v>193.8653712699514</v>
      </c>
      <c r="V12" s="12">
        <v>253.40782122905028</v>
      </c>
      <c r="W12" s="12">
        <v>212.14732453092427</v>
      </c>
      <c r="X12" s="12">
        <v>127.03979797089212</v>
      </c>
      <c r="Y12" s="12">
        <v>94.77433035284065</v>
      </c>
      <c r="Z12" s="12">
        <v>261.13105509902</v>
      </c>
      <c r="AA12" s="45">
        <v>133.1043</v>
      </c>
      <c r="AB12" s="12">
        <v>125.77210410506173</v>
      </c>
      <c r="AC12" s="14">
        <f>AVERAGE(C12,D12,E12,F12,G12,H12,I12,J12,K12,L12,M12,N12,O12,P12,Q12,R12,S12,T12,U12,V12,W12,X12,Y12,Z12,AA12,AB12)</f>
        <v>168.1583209772907</v>
      </c>
      <c r="AD12" s="10"/>
      <c r="AE12" s="66">
        <v>155</v>
      </c>
      <c r="AF12" s="66">
        <v>298.2454985666771</v>
      </c>
      <c r="AG12" s="66">
        <v>199.86975745317181</v>
      </c>
    </row>
    <row r="13" spans="1:33" ht="11.25">
      <c r="A13" s="4">
        <v>2.2</v>
      </c>
      <c r="B13" s="5" t="s">
        <v>5</v>
      </c>
      <c r="C13" s="12">
        <v>36.00000000000001</v>
      </c>
      <c r="D13" s="12">
        <v>25.695369232707726</v>
      </c>
      <c r="E13" s="12">
        <v>31</v>
      </c>
      <c r="F13" s="12">
        <v>36.84784210851541</v>
      </c>
      <c r="G13" s="12">
        <v>29.69169137925951</v>
      </c>
      <c r="H13" s="12">
        <v>27.980569049271338</v>
      </c>
      <c r="I13" s="12">
        <v>29.000000000000004</v>
      </c>
      <c r="J13" s="45">
        <v>25.45278</v>
      </c>
      <c r="K13" s="12">
        <v>35.97501734906315</v>
      </c>
      <c r="L13" s="12">
        <v>26.05427974947808</v>
      </c>
      <c r="M13" s="12">
        <v>39.85764176467257</v>
      </c>
      <c r="N13" s="45">
        <v>30.10722</v>
      </c>
      <c r="O13" s="46">
        <v>36.6798244337191</v>
      </c>
      <c r="P13" s="12">
        <v>20.094892548144013</v>
      </c>
      <c r="Q13" s="12">
        <v>20.27301718124787</v>
      </c>
      <c r="R13" s="12">
        <v>34.02955449433925</v>
      </c>
      <c r="S13" s="12">
        <v>30</v>
      </c>
      <c r="T13" s="129">
        <v>17.838530542503204</v>
      </c>
      <c r="U13" s="12">
        <v>27.980569049271338</v>
      </c>
      <c r="V13" s="12">
        <v>19.106145251396647</v>
      </c>
      <c r="W13" s="12">
        <v>20.01389854065323</v>
      </c>
      <c r="X13" s="12">
        <v>35.95257942575741</v>
      </c>
      <c r="Y13" s="12">
        <v>16.43033120048022</v>
      </c>
      <c r="Z13" s="12">
        <v>13.957365760892385</v>
      </c>
      <c r="AA13" s="45">
        <v>40.02069</v>
      </c>
      <c r="AB13" s="12">
        <v>32.28392105371131</v>
      </c>
      <c r="AC13" s="14">
        <f>AVERAGE(C13,D13,E13,F13,G13,H13,I13,J13,K13,L13,M13,N13,O13,P13,Q13,R13,S13,T13,U13,V13,W13,X13,Y13,Z13,AA13,AB13)</f>
        <v>28.397066542887842</v>
      </c>
      <c r="AD13" s="10"/>
      <c r="AE13" s="66">
        <v>25</v>
      </c>
      <c r="AF13" s="66">
        <v>8.925206076067324</v>
      </c>
      <c r="AG13" s="66">
        <v>9.607486358066161</v>
      </c>
    </row>
    <row r="14" spans="1:33" ht="11.25">
      <c r="A14" s="4">
        <v>2.3</v>
      </c>
      <c r="B14" s="6" t="s">
        <v>6</v>
      </c>
      <c r="C14" s="12">
        <v>63.50000000000001</v>
      </c>
      <c r="D14" s="12">
        <v>46.78535860293721</v>
      </c>
      <c r="E14" s="12">
        <v>23</v>
      </c>
      <c r="F14" s="12">
        <v>43.69502250032629</v>
      </c>
      <c r="G14" s="12">
        <v>35.43503487839334</v>
      </c>
      <c r="H14" s="12">
        <v>37.97362942401111</v>
      </c>
      <c r="I14" s="12">
        <v>31</v>
      </c>
      <c r="J14" s="45">
        <v>35.09324</v>
      </c>
      <c r="K14" s="12">
        <v>26.98126301179736</v>
      </c>
      <c r="L14" s="12">
        <v>28.05845511482255</v>
      </c>
      <c r="M14" s="12">
        <v>94.33209650974486</v>
      </c>
      <c r="N14" s="45">
        <v>23.0705</v>
      </c>
      <c r="O14" s="46">
        <v>26.24468695214622</v>
      </c>
      <c r="P14" s="12">
        <v>48.22774211554563</v>
      </c>
      <c r="Q14" s="12">
        <v>53.35424850586836</v>
      </c>
      <c r="R14" s="12">
        <v>35.45070971649074</v>
      </c>
      <c r="S14" s="12">
        <v>44</v>
      </c>
      <c r="T14" s="129">
        <v>25.8351131994874</v>
      </c>
      <c r="U14" s="12">
        <v>38.97293546148508</v>
      </c>
      <c r="V14" s="12">
        <v>26.145251396648046</v>
      </c>
      <c r="W14" s="12">
        <v>30.020847810979845</v>
      </c>
      <c r="X14" s="12">
        <v>41.93456933021175</v>
      </c>
      <c r="Y14" s="12">
        <v>25.132095786790387</v>
      </c>
      <c r="Z14" s="12">
        <v>50.52586108570956</v>
      </c>
      <c r="AA14" s="45">
        <v>61.89023</v>
      </c>
      <c r="AB14" s="12">
        <v>41.147801343018514</v>
      </c>
      <c r="AC14" s="14">
        <f>AVERAGE(C14,D14,E14,F14,G14,H14,I14,J14,K14,L14,M14,N14,O14,P14,Q14,R14,S14,T14,U14,V14,W14,X14,Y14,Z14,AA14,AB14)</f>
        <v>39.91564202870825</v>
      </c>
      <c r="AD14" s="10"/>
      <c r="AE14" s="66">
        <v>33</v>
      </c>
      <c r="AF14" s="66">
        <v>37.082322597102525</v>
      </c>
      <c r="AG14" s="66">
        <v>34.31457086521148</v>
      </c>
    </row>
    <row r="15" spans="1:33" ht="11.25">
      <c r="A15" s="4" t="s">
        <v>68</v>
      </c>
      <c r="B15" s="6" t="s">
        <v>70</v>
      </c>
      <c r="C15" s="12"/>
      <c r="D15" s="12"/>
      <c r="E15" s="12"/>
      <c r="F15" s="12"/>
      <c r="G15" s="12"/>
      <c r="H15" s="12"/>
      <c r="I15" s="12"/>
      <c r="J15" s="45">
        <v>34.85881</v>
      </c>
      <c r="K15" s="12"/>
      <c r="L15" s="12"/>
      <c r="M15" s="12"/>
      <c r="N15" s="45">
        <v>20.31348</v>
      </c>
      <c r="O15" s="46">
        <v>22.594175971802454</v>
      </c>
      <c r="P15" s="12"/>
      <c r="Q15" s="12"/>
      <c r="R15" s="12"/>
      <c r="S15" s="12"/>
      <c r="T15" s="129"/>
      <c r="U15" s="12"/>
      <c r="V15" s="12"/>
      <c r="W15" s="12"/>
      <c r="X15" s="12"/>
      <c r="Y15" s="12">
        <v>21.10953558558702</v>
      </c>
      <c r="Z15" s="12"/>
      <c r="AA15" s="45">
        <v>51.76843</v>
      </c>
      <c r="AB15" s="12"/>
      <c r="AC15" s="12"/>
      <c r="AD15" s="10"/>
      <c r="AE15" s="66"/>
      <c r="AF15" s="66"/>
      <c r="AG15" s="66"/>
    </row>
    <row r="16" spans="1:33" ht="11.25">
      <c r="A16" s="4" t="s">
        <v>69</v>
      </c>
      <c r="B16" s="6" t="s">
        <v>71</v>
      </c>
      <c r="C16" s="12"/>
      <c r="D16" s="12"/>
      <c r="E16" s="12"/>
      <c r="F16" s="12"/>
      <c r="G16" s="12"/>
      <c r="H16" s="12"/>
      <c r="I16" s="12"/>
      <c r="J16" s="45">
        <v>0.2344363</v>
      </c>
      <c r="K16" s="12"/>
      <c r="L16" s="12"/>
      <c r="M16" s="12"/>
      <c r="N16" s="45">
        <v>2.757022</v>
      </c>
      <c r="O16" s="46">
        <v>3.837723080602409</v>
      </c>
      <c r="P16" s="12"/>
      <c r="Q16" s="12"/>
      <c r="R16" s="12"/>
      <c r="S16" s="12"/>
      <c r="T16" s="129"/>
      <c r="U16" s="12"/>
      <c r="V16" s="12"/>
      <c r="W16" s="12"/>
      <c r="X16" s="12"/>
      <c r="Y16" s="12">
        <v>4.022560201203365</v>
      </c>
      <c r="Z16" s="12"/>
      <c r="AA16" s="45">
        <v>3.772128</v>
      </c>
      <c r="AB16" s="12"/>
      <c r="AC16" s="12"/>
      <c r="AD16" s="10"/>
      <c r="AE16" s="66"/>
      <c r="AF16" s="66"/>
      <c r="AG16" s="66"/>
    </row>
    <row r="17" spans="1:33" ht="11.25">
      <c r="A17" s="4">
        <v>2.4</v>
      </c>
      <c r="B17" s="6" t="s">
        <v>7</v>
      </c>
      <c r="C17" s="12" t="s">
        <v>67</v>
      </c>
      <c r="D17" s="12">
        <v>3.0486229089647328</v>
      </c>
      <c r="E17" s="12">
        <v>0</v>
      </c>
      <c r="F17" s="12">
        <v>11.046110632082996</v>
      </c>
      <c r="G17" s="12">
        <v>8.56497218156939</v>
      </c>
      <c r="H17" s="12">
        <v>10.99236641221374</v>
      </c>
      <c r="I17" s="12">
        <v>12.999999999999998</v>
      </c>
      <c r="J17" s="45">
        <v>1.391668</v>
      </c>
      <c r="K17" s="12">
        <v>8.993754337265788</v>
      </c>
      <c r="L17" s="12" t="s">
        <v>67</v>
      </c>
      <c r="M17" s="12" t="s">
        <v>67</v>
      </c>
      <c r="N17" s="45">
        <v>7.907515</v>
      </c>
      <c r="O17" s="46">
        <v>0</v>
      </c>
      <c r="P17" s="12">
        <v>1.0047446274072007</v>
      </c>
      <c r="Q17" s="12">
        <v>9.752312739316354</v>
      </c>
      <c r="R17" s="12">
        <v>10.139428604546387</v>
      </c>
      <c r="S17" s="12">
        <v>9</v>
      </c>
      <c r="T17" s="129"/>
      <c r="U17" s="12">
        <v>11.991672449687716</v>
      </c>
      <c r="V17" s="12">
        <v>10.055865921787708</v>
      </c>
      <c r="W17" s="12">
        <v>5.0034746351633075</v>
      </c>
      <c r="X17" s="12">
        <v>12.082719807012115</v>
      </c>
      <c r="Y17" s="12" t="s">
        <v>79</v>
      </c>
      <c r="Z17" s="12" t="s">
        <v>67</v>
      </c>
      <c r="AA17" s="45"/>
      <c r="AB17" s="12">
        <v>9.64928931494208</v>
      </c>
      <c r="AC17" s="14">
        <f>AVERAGE(C17,D17,E17,F17,G17,H17,I17,J17,K17,L17,M17,N17,O17,P17,Q17,R17,S17,T17,U17,V17,W17,X17,Y17,Z17,AA17,AB17)</f>
        <v>7.559185135366291</v>
      </c>
      <c r="AD17" s="10"/>
      <c r="AE17" s="66">
        <v>2</v>
      </c>
      <c r="AF17" s="66">
        <v>1.2326431314389206</v>
      </c>
      <c r="AG17" s="66">
        <v>0.9601440678680244</v>
      </c>
    </row>
    <row r="18" spans="1:33" ht="11.25">
      <c r="A18" s="4">
        <v>2.5</v>
      </c>
      <c r="B18" s="6" t="s">
        <v>8</v>
      </c>
      <c r="C18" s="12">
        <v>7.5</v>
      </c>
      <c r="D18" s="12">
        <v>3.033383909419786</v>
      </c>
      <c r="E18" s="12">
        <v>3</v>
      </c>
      <c r="F18" s="12">
        <v>3.802458217585109</v>
      </c>
      <c r="G18" s="12">
        <v>1.6658599957815678</v>
      </c>
      <c r="H18" s="12">
        <v>0.9993060374739764</v>
      </c>
      <c r="I18" s="12">
        <v>3</v>
      </c>
      <c r="J18" s="45">
        <v>4.752139</v>
      </c>
      <c r="K18" s="12">
        <v>5.995836224843858</v>
      </c>
      <c r="L18" s="12">
        <v>0</v>
      </c>
      <c r="M18" s="12">
        <v>6.9684686301904595</v>
      </c>
      <c r="N18" s="45">
        <v>1.857051</v>
      </c>
      <c r="O18" s="46">
        <v>5.560874241060467</v>
      </c>
      <c r="P18" s="12">
        <v>1.2056935528886408</v>
      </c>
      <c r="Q18" s="12">
        <v>1.0165260330609882</v>
      </c>
      <c r="R18" s="12">
        <v>3.450668960498643</v>
      </c>
      <c r="S18" s="12">
        <v>6</v>
      </c>
      <c r="T18" s="129"/>
      <c r="U18" s="12">
        <v>0.9993060374739764</v>
      </c>
      <c r="V18" s="12">
        <v>2.011173184357542</v>
      </c>
      <c r="W18" s="12">
        <v>0</v>
      </c>
      <c r="X18" s="12">
        <v>8.701596861016162</v>
      </c>
      <c r="Y18" s="12" t="s">
        <v>79</v>
      </c>
      <c r="Z18" s="12">
        <v>22.718996688055466</v>
      </c>
      <c r="AA18" s="45">
        <v>3.280253</v>
      </c>
      <c r="AB18" s="12">
        <v>9.19747730019544</v>
      </c>
      <c r="AC18" s="14">
        <f>AVERAGE(C18,D18,E18,F18,G18,H18,I18,J18,K18,L18,M18,N18,O18,P18,Q18,R18,S18,T18,U18,V18,W18,X18,Y18,Z18,AA18,AB18)</f>
        <v>4.4465445364125875</v>
      </c>
      <c r="AD18" s="10"/>
      <c r="AE18" s="66">
        <v>1</v>
      </c>
      <c r="AF18" s="66">
        <v>0.16641100585494642</v>
      </c>
      <c r="AG18" s="66">
        <v>0.8099542777233452</v>
      </c>
    </row>
    <row r="19" spans="1:33" ht="11.25">
      <c r="A19" s="4">
        <v>2.6</v>
      </c>
      <c r="B19" s="3" t="s">
        <v>19</v>
      </c>
      <c r="C19" s="12">
        <v>36</v>
      </c>
      <c r="D19" s="12">
        <v>20.523279387152073</v>
      </c>
      <c r="E19" s="12">
        <v>21</v>
      </c>
      <c r="F19" s="12">
        <v>25.631101466668582</v>
      </c>
      <c r="G19" s="12">
        <v>22.418077966302516</v>
      </c>
      <c r="H19" s="12">
        <v>19.98612074947953</v>
      </c>
      <c r="I19" s="12">
        <v>19</v>
      </c>
      <c r="J19" s="45">
        <v>7.213261</v>
      </c>
      <c r="K19" s="12">
        <v>26.98126301179736</v>
      </c>
      <c r="L19" s="12">
        <v>27.557411273486426</v>
      </c>
      <c r="M19" s="12">
        <v>19.677090165927844</v>
      </c>
      <c r="N19" s="45">
        <v>22.69284</v>
      </c>
      <c r="O19" s="46">
        <v>23.404761874524453</v>
      </c>
      <c r="P19" s="12">
        <v>19.09014792073681</v>
      </c>
      <c r="Q19" s="12">
        <v>9.267128272967266</v>
      </c>
      <c r="R19" s="12">
        <v>38.36875097195486</v>
      </c>
      <c r="S19" s="12">
        <v>34</v>
      </c>
      <c r="T19" s="129">
        <v>13.532678342588637</v>
      </c>
      <c r="U19" s="12">
        <v>21.98473282442748</v>
      </c>
      <c r="V19" s="12">
        <v>17.43016759776536</v>
      </c>
      <c r="W19" s="12">
        <v>19.01320361362057</v>
      </c>
      <c r="X19" s="12">
        <v>32.374469482907784</v>
      </c>
      <c r="Y19" s="12">
        <v>16.6181260325493</v>
      </c>
      <c r="Z19" s="12">
        <v>28.321196048875247</v>
      </c>
      <c r="AA19" s="45">
        <v>19.48592</v>
      </c>
      <c r="AB19" s="12">
        <v>30.193690985488526</v>
      </c>
      <c r="AC19" s="14">
        <f>AVERAGE(C19,D19,E19,F19,G19,H19,I19,J19,K19,L19,M19,N19,O19,P19,Q19,R19,S19,T19,U19,V19,W19,X19,Y19,Z19,AA19,AB19)</f>
        <v>22.760208422662327</v>
      </c>
      <c r="AD19" s="10"/>
      <c r="AE19" s="66">
        <v>18</v>
      </c>
      <c r="AF19" s="66">
        <v>6.283225015714768</v>
      </c>
      <c r="AG19" s="66">
        <v>11.48173261482552</v>
      </c>
    </row>
    <row r="20" spans="1:33" ht="11.25">
      <c r="A20" s="4">
        <v>2.7</v>
      </c>
      <c r="B20" s="3" t="s">
        <v>75</v>
      </c>
      <c r="C20" s="12"/>
      <c r="D20" s="12"/>
      <c r="E20" s="12"/>
      <c r="F20" s="12"/>
      <c r="G20" s="12"/>
      <c r="H20" s="12"/>
      <c r="I20" s="12"/>
      <c r="J20" s="45">
        <v>0.7270964</v>
      </c>
      <c r="K20" s="12"/>
      <c r="L20" s="12"/>
      <c r="M20" s="12"/>
      <c r="N20" s="45"/>
      <c r="O20" s="46">
        <v>8.246330589763886</v>
      </c>
      <c r="P20" s="12"/>
      <c r="Q20" s="12"/>
      <c r="R20" s="12"/>
      <c r="S20" s="12"/>
      <c r="T20" s="129">
        <v>54.130713370354535</v>
      </c>
      <c r="U20" s="12"/>
      <c r="V20" s="12"/>
      <c r="W20" s="12"/>
      <c r="X20" s="12"/>
      <c r="Y20" s="12">
        <v>5.547965017226837</v>
      </c>
      <c r="Z20" s="12"/>
      <c r="AA20" s="45"/>
      <c r="AB20" s="12"/>
      <c r="AC20" s="12"/>
      <c r="AD20" s="10"/>
      <c r="AE20" s="66"/>
      <c r="AF20" s="66"/>
      <c r="AG20" s="66"/>
    </row>
    <row r="21" spans="1:33" s="53" customFormat="1" ht="11.25">
      <c r="A21" s="13">
        <v>3</v>
      </c>
      <c r="B21" s="67" t="s">
        <v>24</v>
      </c>
      <c r="C21" s="75">
        <v>666</v>
      </c>
      <c r="D21" s="75">
        <v>652.0738105283516</v>
      </c>
      <c r="E21" s="75">
        <v>695</v>
      </c>
      <c r="F21" s="75">
        <v>617.4943053343962</v>
      </c>
      <c r="G21" s="75">
        <v>673.3785440515513</v>
      </c>
      <c r="H21" s="75">
        <v>628.5634975711312</v>
      </c>
      <c r="I21" s="75">
        <v>651</v>
      </c>
      <c r="J21" s="74">
        <v>755.063</v>
      </c>
      <c r="K21" s="75">
        <v>655.5447605829285</v>
      </c>
      <c r="L21" s="75">
        <v>683.4237995824635</v>
      </c>
      <c r="M21" s="75">
        <v>628.994962446882</v>
      </c>
      <c r="N21" s="74">
        <v>697.1172</v>
      </c>
      <c r="O21" s="56">
        <v>655.5442897799</v>
      </c>
      <c r="P21" s="75">
        <v>654.0887524420876</v>
      </c>
      <c r="Q21" s="75">
        <v>619.9132284015966</v>
      </c>
      <c r="R21" s="75">
        <v>678.7859705519513</v>
      </c>
      <c r="S21" s="75">
        <v>656</v>
      </c>
      <c r="T21" s="130">
        <v>629.8846646732165</v>
      </c>
      <c r="U21" s="75">
        <v>657.5433726578765</v>
      </c>
      <c r="V21" s="75">
        <v>673.7430167597765</v>
      </c>
      <c r="W21" s="75">
        <v>630.4378040305768</v>
      </c>
      <c r="X21" s="75">
        <v>639.3388597883377</v>
      </c>
      <c r="Y21" s="75">
        <v>616.842655675032</v>
      </c>
      <c r="Z21" s="75">
        <v>670.0461712256115</v>
      </c>
      <c r="AA21" s="74">
        <v>598.3149</v>
      </c>
      <c r="AB21" s="75">
        <v>648.1285711541965</v>
      </c>
      <c r="AC21" s="75">
        <f aca="true" t="shared" si="0" ref="AC21:AC33">AVERAGE(C21,D21,E21,F21,G21,H21,I21,J21,K21,L21,M21,N21,O21,P21,Q21,R21,S21,T21,U21,V21,W21,X21,Y21,Z21,AA21,AB21)</f>
        <v>655.0871591245331</v>
      </c>
      <c r="AE21" s="75">
        <v>692</v>
      </c>
      <c r="AF21" s="75">
        <v>669.8603668827524</v>
      </c>
      <c r="AG21" s="75">
        <v>689.1670749325385</v>
      </c>
    </row>
    <row r="22" spans="1:33" ht="11.25">
      <c r="A22" s="4">
        <v>3.1</v>
      </c>
      <c r="B22" s="5" t="s">
        <v>9</v>
      </c>
      <c r="C22" s="12">
        <v>514</v>
      </c>
      <c r="D22" s="12">
        <v>513.2522846737165</v>
      </c>
      <c r="E22" s="12">
        <v>513</v>
      </c>
      <c r="F22" s="12">
        <v>506.5876289880698</v>
      </c>
      <c r="G22" s="12">
        <v>496.529491440052</v>
      </c>
      <c r="H22" s="12">
        <v>503.65024288688414</v>
      </c>
      <c r="I22" s="12">
        <v>514</v>
      </c>
      <c r="J22" s="45">
        <v>512.7944</v>
      </c>
      <c r="K22" s="12">
        <v>496.6551006245663</v>
      </c>
      <c r="L22" s="12" t="s">
        <v>67</v>
      </c>
      <c r="M22" s="12">
        <v>505.60320426351905</v>
      </c>
      <c r="N22" s="45">
        <v>525.6794</v>
      </c>
      <c r="O22" s="46">
        <v>456.00668473093094</v>
      </c>
      <c r="P22" s="12">
        <v>462.1825286073123</v>
      </c>
      <c r="Q22" s="12">
        <v>488.04115293914566</v>
      </c>
      <c r="R22" s="12">
        <v>503.44379244239906</v>
      </c>
      <c r="S22" s="12">
        <v>529</v>
      </c>
      <c r="T22" s="129">
        <v>492.0973942759505</v>
      </c>
      <c r="U22" s="12">
        <v>510.6453851492019</v>
      </c>
      <c r="V22" s="12">
        <v>507.8212290502794</v>
      </c>
      <c r="W22" s="12">
        <v>504.3502432244614</v>
      </c>
      <c r="X22" s="12">
        <v>514.4743917827006</v>
      </c>
      <c r="Y22" s="12">
        <v>543.0644583907656</v>
      </c>
      <c r="Z22" s="12">
        <v>511.94177182282215</v>
      </c>
      <c r="AA22" s="45">
        <v>491.4395</v>
      </c>
      <c r="AB22" s="12">
        <v>522.141517042119</v>
      </c>
      <c r="AC22" s="14">
        <f t="shared" si="0"/>
        <v>505.53607209339583</v>
      </c>
      <c r="AD22" s="10"/>
      <c r="AE22" s="66">
        <v>544</v>
      </c>
      <c r="AF22" s="66">
        <v>520.9166688657585</v>
      </c>
      <c r="AG22" s="66">
        <v>570.2713032421459</v>
      </c>
    </row>
    <row r="23" spans="1:33" ht="11.25">
      <c r="A23" s="4">
        <v>3.2</v>
      </c>
      <c r="B23" s="3" t="s">
        <v>10</v>
      </c>
      <c r="C23" s="12">
        <v>91</v>
      </c>
      <c r="D23" s="12">
        <v>81.00340758114824</v>
      </c>
      <c r="E23" s="12">
        <v>107</v>
      </c>
      <c r="F23" s="12">
        <v>58.28633333527351</v>
      </c>
      <c r="G23" s="12">
        <v>120.26470620876209</v>
      </c>
      <c r="H23" s="12">
        <v>69.95142262317836</v>
      </c>
      <c r="I23" s="12">
        <v>81</v>
      </c>
      <c r="J23" s="45">
        <v>130.3574</v>
      </c>
      <c r="K23" s="12">
        <v>100.92990978487161</v>
      </c>
      <c r="L23" s="12" t="s">
        <v>67</v>
      </c>
      <c r="M23" s="12">
        <v>75.18648491972729</v>
      </c>
      <c r="N23" s="45">
        <v>114.4016</v>
      </c>
      <c r="O23" s="46">
        <v>117.42672780468759</v>
      </c>
      <c r="P23" s="12">
        <v>103.48869662294166</v>
      </c>
      <c r="Q23" s="12">
        <v>70.19410808543589</v>
      </c>
      <c r="R23" s="12">
        <v>116.21764482010673</v>
      </c>
      <c r="S23" s="12">
        <v>80</v>
      </c>
      <c r="T23" s="129">
        <v>68.89363519863306</v>
      </c>
      <c r="U23" s="12">
        <v>90.93684941013184</v>
      </c>
      <c r="V23" s="12">
        <v>107.59776536312849</v>
      </c>
      <c r="W23" s="12">
        <v>83.05767894371091</v>
      </c>
      <c r="X23" s="12">
        <v>61.346589020158646</v>
      </c>
      <c r="Y23" s="12">
        <v>73.5305193963444</v>
      </c>
      <c r="Z23" s="12" t="s">
        <v>67</v>
      </c>
      <c r="AA23" s="45">
        <v>59.20301</v>
      </c>
      <c r="AB23" s="12">
        <v>62.62863204412896</v>
      </c>
      <c r="AC23" s="14">
        <f t="shared" si="0"/>
        <v>88.49596338176538</v>
      </c>
      <c r="AD23" s="10"/>
      <c r="AE23" s="66">
        <v>96</v>
      </c>
      <c r="AF23" s="66">
        <v>79.95008407433309</v>
      </c>
      <c r="AG23" s="66">
        <v>67.12246774226128</v>
      </c>
    </row>
    <row r="24" spans="1:33" ht="22.5">
      <c r="A24" s="4">
        <v>3.3</v>
      </c>
      <c r="B24" s="3" t="s">
        <v>21</v>
      </c>
      <c r="C24" s="12">
        <v>61</v>
      </c>
      <c r="D24" s="12">
        <v>57.818118273486746</v>
      </c>
      <c r="E24" s="12">
        <v>75</v>
      </c>
      <c r="F24" s="12">
        <v>52.62034301105295</v>
      </c>
      <c r="G24" s="12">
        <v>56.58434640273722</v>
      </c>
      <c r="H24" s="12">
        <v>54.961832061068705</v>
      </c>
      <c r="I24" s="12">
        <v>56</v>
      </c>
      <c r="J24" s="45">
        <v>111.9112</v>
      </c>
      <c r="K24" s="12">
        <v>57.95975017349063</v>
      </c>
      <c r="L24" s="12" t="s">
        <v>67</v>
      </c>
      <c r="M24" s="12">
        <v>48.20527326363573</v>
      </c>
      <c r="N24" s="45">
        <v>57.03627</v>
      </c>
      <c r="O24" s="46">
        <v>82.11087724428147</v>
      </c>
      <c r="P24" s="12">
        <v>88.41752721183366</v>
      </c>
      <c r="Q24" s="12">
        <v>61.677967377014916</v>
      </c>
      <c r="R24" s="12">
        <v>59.12453328944546</v>
      </c>
      <c r="S24" s="12">
        <v>47</v>
      </c>
      <c r="T24" s="129">
        <v>68.89363519863304</v>
      </c>
      <c r="U24" s="12">
        <v>55.961138098542676</v>
      </c>
      <c r="V24" s="12">
        <v>58.324022346368714</v>
      </c>
      <c r="W24" s="12">
        <v>43.029881862404444</v>
      </c>
      <c r="X24" s="12">
        <v>63.517878985478326</v>
      </c>
      <c r="Y24" s="12">
        <v>0.24767788792182116</v>
      </c>
      <c r="Z24" s="12">
        <v>158.1043994027893</v>
      </c>
      <c r="AA24" s="45">
        <v>47.67236</v>
      </c>
      <c r="AB24" s="12">
        <v>63.3584220679485</v>
      </c>
      <c r="AC24" s="14">
        <f t="shared" si="0"/>
        <v>63.461498166325384</v>
      </c>
      <c r="AD24" s="10"/>
      <c r="AE24" s="66">
        <v>51.99999999999999</v>
      </c>
      <c r="AF24" s="66">
        <v>68.99361394266072</v>
      </c>
      <c r="AG24" s="66">
        <v>51.77330394813142</v>
      </c>
    </row>
    <row r="25" spans="1:33" s="53" customFormat="1" ht="11.25">
      <c r="A25" s="13">
        <v>4</v>
      </c>
      <c r="B25" s="67" t="s">
        <v>25</v>
      </c>
      <c r="C25" s="75">
        <v>269</v>
      </c>
      <c r="D25" s="75">
        <v>262.40588016426886</v>
      </c>
      <c r="E25" s="75">
        <v>307</v>
      </c>
      <c r="F25" s="75">
        <v>293.78023681075797</v>
      </c>
      <c r="G25" s="75">
        <v>319.61254445197494</v>
      </c>
      <c r="H25" s="75">
        <v>268.8133240804996</v>
      </c>
      <c r="I25" s="75">
        <v>336</v>
      </c>
      <c r="J25" s="74">
        <v>270.0323</v>
      </c>
      <c r="K25" s="75">
        <v>325.7737682165163</v>
      </c>
      <c r="L25" s="75">
        <v>254.5302713987474</v>
      </c>
      <c r="M25" s="75">
        <v>289.7233281573891</v>
      </c>
      <c r="N25" s="74">
        <v>279.3329</v>
      </c>
      <c r="O25" s="56">
        <v>244.33403633408858</v>
      </c>
      <c r="P25" s="75">
        <v>268.2668155177226</v>
      </c>
      <c r="Q25" s="75">
        <v>206.27430428558</v>
      </c>
      <c r="R25" s="75">
        <v>310.671934641611</v>
      </c>
      <c r="S25" s="75">
        <v>295</v>
      </c>
      <c r="T25" s="130">
        <v>375.8393848782572</v>
      </c>
      <c r="U25" s="75">
        <v>272.81054823039557</v>
      </c>
      <c r="V25" s="75">
        <v>199.77653631284915</v>
      </c>
      <c r="W25" s="75">
        <v>283.1966643502432</v>
      </c>
      <c r="X25" s="75">
        <v>273.14545163726024</v>
      </c>
      <c r="Y25" s="75">
        <v>272.37508324809056</v>
      </c>
      <c r="Z25" s="75">
        <v>246.9064739171228</v>
      </c>
      <c r="AA25" s="74">
        <v>339.3799</v>
      </c>
      <c r="AB25" s="75">
        <v>269.20644578659926</v>
      </c>
      <c r="AC25" s="75">
        <f t="shared" si="0"/>
        <v>282.0456974007682</v>
      </c>
      <c r="AE25" s="75">
        <v>211</v>
      </c>
      <c r="AF25" s="75">
        <v>220.94849366325897</v>
      </c>
      <c r="AG25" s="75">
        <v>259.64185998486295</v>
      </c>
    </row>
    <row r="26" spans="1:33" ht="11.25">
      <c r="A26" s="4">
        <v>4.1</v>
      </c>
      <c r="B26" s="6" t="s">
        <v>11</v>
      </c>
      <c r="C26" s="12">
        <v>16</v>
      </c>
      <c r="D26" s="12">
        <v>26.905839196561747</v>
      </c>
      <c r="E26" s="12">
        <v>18</v>
      </c>
      <c r="F26" s="12">
        <v>20.881661194895056</v>
      </c>
      <c r="G26" s="12">
        <v>19.935430509102254</v>
      </c>
      <c r="H26" s="12">
        <v>16.9882026370576</v>
      </c>
      <c r="I26" s="12">
        <v>30</v>
      </c>
      <c r="J26" s="45">
        <v>23.97262</v>
      </c>
      <c r="K26" s="12">
        <v>26.98126301179736</v>
      </c>
      <c r="L26" s="12">
        <v>15.031315240083508</v>
      </c>
      <c r="M26" s="12">
        <v>17.369985860758806</v>
      </c>
      <c r="N26" s="45">
        <v>24.72353</v>
      </c>
      <c r="O26" s="46">
        <v>13.727720921769281</v>
      </c>
      <c r="P26" s="12">
        <v>23.109126430365613</v>
      </c>
      <c r="Q26" s="12">
        <v>7.759981253139613</v>
      </c>
      <c r="R26" s="12">
        <v>20.85095333687796</v>
      </c>
      <c r="S26" s="12">
        <v>15</v>
      </c>
      <c r="T26" s="129">
        <v>17.838530542503204</v>
      </c>
      <c r="U26" s="12">
        <v>16.9882026370576</v>
      </c>
      <c r="V26" s="12">
        <v>6.033519553072626</v>
      </c>
      <c r="W26" s="12">
        <v>28.019457956914525</v>
      </c>
      <c r="X26" s="12">
        <v>12.354599802669588</v>
      </c>
      <c r="Y26" s="12">
        <v>16.49775817528716</v>
      </c>
      <c r="Z26" s="12">
        <v>3.598534274813072</v>
      </c>
      <c r="AA26" s="45">
        <v>18.89184</v>
      </c>
      <c r="AB26" s="12">
        <v>12.352450403170256</v>
      </c>
      <c r="AC26" s="14">
        <f t="shared" si="0"/>
        <v>18.06971242068834</v>
      </c>
      <c r="AD26" s="10"/>
      <c r="AE26" s="66">
        <v>22</v>
      </c>
      <c r="AF26" s="66">
        <v>1.382403540189286</v>
      </c>
      <c r="AG26" s="66">
        <v>2.0646841498025563</v>
      </c>
    </row>
    <row r="27" spans="1:33" ht="11.25">
      <c r="A27" s="4">
        <v>4.2</v>
      </c>
      <c r="B27" s="3" t="s">
        <v>12</v>
      </c>
      <c r="C27" s="12">
        <v>6</v>
      </c>
      <c r="D27" s="12">
        <v>9.453937717694917</v>
      </c>
      <c r="E27" s="12">
        <v>12</v>
      </c>
      <c r="F27" s="12">
        <v>9.27117053051698</v>
      </c>
      <c r="G27" s="12">
        <v>7.828894392341502</v>
      </c>
      <c r="H27" s="12">
        <v>4.996530187369882</v>
      </c>
      <c r="I27" s="12">
        <v>6</v>
      </c>
      <c r="J27" s="45">
        <v>4.645156</v>
      </c>
      <c r="K27" s="12">
        <v>13.990284524635669</v>
      </c>
      <c r="L27" s="12">
        <v>3.006263048016701</v>
      </c>
      <c r="M27" s="12">
        <v>34.029764572671624</v>
      </c>
      <c r="N27" s="45">
        <v>4.883465</v>
      </c>
      <c r="O27" s="46">
        <v>22.08702864012717</v>
      </c>
      <c r="P27" s="12">
        <v>3.014233882221602</v>
      </c>
      <c r="Q27" s="12">
        <v>3.210100142211313</v>
      </c>
      <c r="R27" s="12">
        <v>8.980693193202645</v>
      </c>
      <c r="S27" s="12">
        <v>7</v>
      </c>
      <c r="T27" s="129">
        <v>6.151217428449381</v>
      </c>
      <c r="U27" s="12">
        <v>2.997918112421929</v>
      </c>
      <c r="V27" s="12">
        <v>9.050279329608939</v>
      </c>
      <c r="W27" s="12">
        <v>4.002779708130646</v>
      </c>
      <c r="X27" s="12">
        <v>7.250095884199858</v>
      </c>
      <c r="Y27" s="12">
        <v>4.53796231745466</v>
      </c>
      <c r="Z27" s="12">
        <v>2.259292667417812</v>
      </c>
      <c r="AA27" s="45">
        <v>19.92587</v>
      </c>
      <c r="AB27" s="12">
        <v>6.447847210450568</v>
      </c>
      <c r="AC27" s="14">
        <f t="shared" si="0"/>
        <v>8.577722480351683</v>
      </c>
      <c r="AD27" s="10"/>
      <c r="AE27" s="66">
        <v>2</v>
      </c>
      <c r="AF27" s="66">
        <v>3.363542929483841</v>
      </c>
      <c r="AG27" s="66">
        <v>5.928491951928276</v>
      </c>
    </row>
    <row r="28" spans="1:33" ht="11.25">
      <c r="A28" s="4">
        <v>4.3</v>
      </c>
      <c r="B28" s="5" t="s">
        <v>13</v>
      </c>
      <c r="C28" s="12">
        <v>10</v>
      </c>
      <c r="D28" s="12">
        <v>70.57659789250437</v>
      </c>
      <c r="E28" s="12">
        <v>62</v>
      </c>
      <c r="F28" s="12">
        <v>71.6251840985522</v>
      </c>
      <c r="G28" s="12">
        <v>87.45116787987433</v>
      </c>
      <c r="H28" s="12">
        <v>33.9764052741152</v>
      </c>
      <c r="I28" s="12">
        <v>55.00000000000001</v>
      </c>
      <c r="J28" s="45">
        <v>57.93657</v>
      </c>
      <c r="K28" s="12">
        <v>71.9500346981263</v>
      </c>
      <c r="L28" s="12">
        <v>44.09185803757829</v>
      </c>
      <c r="M28" s="12">
        <v>55.558550468499675</v>
      </c>
      <c r="N28" s="45">
        <v>61.43473</v>
      </c>
      <c r="O28" s="46">
        <v>12.489721545826612</v>
      </c>
      <c r="P28" s="12">
        <v>48.22774211554563</v>
      </c>
      <c r="Q28" s="12">
        <v>87.75708507921046</v>
      </c>
      <c r="R28" s="12">
        <v>68.60905487921005</v>
      </c>
      <c r="S28" s="12">
        <v>77</v>
      </c>
      <c r="T28" s="129">
        <v>78.12046134130715</v>
      </c>
      <c r="U28" s="12">
        <v>53.96252602359472</v>
      </c>
      <c r="V28" s="12">
        <v>35.19553072625698</v>
      </c>
      <c r="W28" s="12">
        <v>61.04239054899235</v>
      </c>
      <c r="X28" s="12">
        <v>53.03465915291865</v>
      </c>
      <c r="Y28" s="12">
        <v>31.547925350537817</v>
      </c>
      <c r="Z28" s="12">
        <v>76.70110646044455</v>
      </c>
      <c r="AA28" s="45">
        <v>87.26824</v>
      </c>
      <c r="AB28" s="12">
        <v>50.02417163273338</v>
      </c>
      <c r="AC28" s="14">
        <f t="shared" si="0"/>
        <v>57.79160435407035</v>
      </c>
      <c r="AD28" s="10"/>
      <c r="AE28" s="66">
        <v>24</v>
      </c>
      <c r="AF28" s="66">
        <v>63.78649390019943</v>
      </c>
      <c r="AG28" s="66">
        <v>82.24557350801935</v>
      </c>
    </row>
    <row r="29" spans="1:33" ht="11.25">
      <c r="A29" s="4">
        <v>4.4</v>
      </c>
      <c r="B29" s="5" t="s">
        <v>14</v>
      </c>
      <c r="C29" s="12">
        <v>122.99999999999999</v>
      </c>
      <c r="D29" s="12">
        <v>100.50089699893155</v>
      </c>
      <c r="E29" s="12">
        <v>124</v>
      </c>
      <c r="F29" s="12">
        <v>99.47766569233309</v>
      </c>
      <c r="G29" s="12">
        <v>114.7537879426215</v>
      </c>
      <c r="H29" s="12">
        <v>125.91256072172104</v>
      </c>
      <c r="I29" s="12">
        <v>111</v>
      </c>
      <c r="J29" s="45">
        <v>102.745</v>
      </c>
      <c r="K29" s="12">
        <v>99.93060374739764</v>
      </c>
      <c r="L29" s="12">
        <v>158.32985386221296</v>
      </c>
      <c r="M29" s="12">
        <v>76.16365492796733</v>
      </c>
      <c r="N29" s="45">
        <v>105.6892</v>
      </c>
      <c r="O29" s="46">
        <v>139.92467325766552</v>
      </c>
      <c r="P29" s="12">
        <v>119.56461066145688</v>
      </c>
      <c r="Q29" s="12">
        <v>71.32385681433418</v>
      </c>
      <c r="R29" s="12">
        <v>94.10536797305251</v>
      </c>
      <c r="S29" s="12">
        <v>118</v>
      </c>
      <c r="T29" s="129">
        <v>86.73216574113627</v>
      </c>
      <c r="U29" s="12">
        <v>123.91394864677306</v>
      </c>
      <c r="V29" s="12">
        <v>103.07262569832402</v>
      </c>
      <c r="W29" s="12">
        <v>106.07366226546213</v>
      </c>
      <c r="X29" s="12">
        <v>139.14649777752123</v>
      </c>
      <c r="Y29" s="12">
        <v>88.6941768125154</v>
      </c>
      <c r="Z29" s="12">
        <v>117.15099796499152</v>
      </c>
      <c r="AA29" s="45">
        <v>126.1378</v>
      </c>
      <c r="AB29" s="12">
        <v>136.26300444747307</v>
      </c>
      <c r="AC29" s="14">
        <f t="shared" si="0"/>
        <v>111.98486969053427</v>
      </c>
      <c r="AD29" s="10"/>
      <c r="AE29" s="66">
        <v>122</v>
      </c>
      <c r="AF29" s="66">
        <v>54.408020280092366</v>
      </c>
      <c r="AG29" s="66">
        <v>94.78805079950119</v>
      </c>
    </row>
    <row r="30" spans="1:33" ht="11.25">
      <c r="A30" s="4">
        <v>4.5</v>
      </c>
      <c r="B30" s="5" t="s">
        <v>15</v>
      </c>
      <c r="C30" s="12">
        <v>114</v>
      </c>
      <c r="D30" s="12">
        <v>54.96860835857628</v>
      </c>
      <c r="E30" s="12">
        <v>91</v>
      </c>
      <c r="F30" s="12">
        <v>92.52455529446067</v>
      </c>
      <c r="G30" s="12">
        <v>89.64326372803534</v>
      </c>
      <c r="H30" s="12">
        <v>86.93962526023594</v>
      </c>
      <c r="I30" s="12">
        <v>134</v>
      </c>
      <c r="J30" s="45">
        <v>80.73289</v>
      </c>
      <c r="K30" s="12">
        <v>112.92158223455932</v>
      </c>
      <c r="L30" s="12">
        <v>34.07098121085595</v>
      </c>
      <c r="M30" s="12">
        <v>106.60137232749172</v>
      </c>
      <c r="N30" s="45">
        <v>82.60199</v>
      </c>
      <c r="O30" s="46">
        <v>56.1048919687</v>
      </c>
      <c r="P30" s="12">
        <v>74.35110242813285</v>
      </c>
      <c r="Q30" s="12">
        <v>36.22328099668439</v>
      </c>
      <c r="R30" s="12">
        <v>118.12586525926787</v>
      </c>
      <c r="S30" s="12">
        <v>79</v>
      </c>
      <c r="T30" s="129">
        <v>186.99700982486124</v>
      </c>
      <c r="U30" s="12">
        <v>74.94795281054823</v>
      </c>
      <c r="V30" s="12">
        <v>46.42458100558659</v>
      </c>
      <c r="W30" s="12">
        <v>84.05837387074358</v>
      </c>
      <c r="X30" s="12">
        <v>61.359599019950856</v>
      </c>
      <c r="Y30" s="12">
        <v>131.09726059229553</v>
      </c>
      <c r="Z30" s="12">
        <v>47.19654254945585</v>
      </c>
      <c r="AA30" s="45">
        <v>87.15613</v>
      </c>
      <c r="AB30" s="12">
        <v>64.11897209277201</v>
      </c>
      <c r="AC30" s="14">
        <f t="shared" si="0"/>
        <v>85.66024733973899</v>
      </c>
      <c r="AD30" s="10"/>
      <c r="AE30" s="66">
        <v>41</v>
      </c>
      <c r="AF30" s="66">
        <v>98.00803301329407</v>
      </c>
      <c r="AG30" s="66">
        <v>74.6150595756116</v>
      </c>
    </row>
    <row r="31" spans="1:33" s="53" customFormat="1" ht="11.25">
      <c r="A31" s="13">
        <v>5</v>
      </c>
      <c r="B31" s="67" t="s">
        <v>56</v>
      </c>
      <c r="C31" s="75">
        <v>22</v>
      </c>
      <c r="D31" s="75">
        <v>7.824893766339978</v>
      </c>
      <c r="E31" s="75">
        <v>4</v>
      </c>
      <c r="F31" s="75">
        <v>8.110150064080807</v>
      </c>
      <c r="G31" s="75">
        <v>9.614204943779034</v>
      </c>
      <c r="H31" s="75">
        <v>6.9951422623178345</v>
      </c>
      <c r="I31" s="75">
        <v>12</v>
      </c>
      <c r="J31" s="74">
        <v>9.911819</v>
      </c>
      <c r="K31" s="75">
        <v>8.993754337265788</v>
      </c>
      <c r="L31" s="75">
        <v>2.0041753653444676</v>
      </c>
      <c r="M31" s="75">
        <v>28.055536665150854</v>
      </c>
      <c r="N31" s="74">
        <v>11.24496</v>
      </c>
      <c r="O31" s="56">
        <v>34.47427093214064</v>
      </c>
      <c r="P31" s="75">
        <v>17.08065866592241</v>
      </c>
      <c r="Q31" s="75">
        <v>7.296862502003463</v>
      </c>
      <c r="R31" s="75">
        <v>10.22135248204214</v>
      </c>
      <c r="S31" s="75">
        <v>19</v>
      </c>
      <c r="T31" s="130">
        <v>4.920973942759504</v>
      </c>
      <c r="U31" s="75">
        <v>16.9882026370576</v>
      </c>
      <c r="V31" s="75">
        <v>7.039106145251397</v>
      </c>
      <c r="W31" s="75">
        <v>6.004169562195969</v>
      </c>
      <c r="X31" s="75">
        <v>23.61163962286965</v>
      </c>
      <c r="Y31" s="75">
        <v>75.55034052333184</v>
      </c>
      <c r="Z31" s="75">
        <v>22.718996688055466</v>
      </c>
      <c r="AA31" s="74">
        <v>47.91362</v>
      </c>
      <c r="AB31" s="75">
        <v>31.967031043368376</v>
      </c>
      <c r="AC31" s="75">
        <f t="shared" si="0"/>
        <v>17.520840813510663</v>
      </c>
      <c r="AE31" s="75">
        <v>12</v>
      </c>
      <c r="AF31" s="75">
        <v>12.552157820664268</v>
      </c>
      <c r="AG31" s="75">
        <v>19.48737087699719</v>
      </c>
    </row>
    <row r="32" spans="1:33" ht="22.5">
      <c r="A32" s="4">
        <v>5.1</v>
      </c>
      <c r="B32" s="3" t="s">
        <v>18</v>
      </c>
      <c r="C32" s="12">
        <v>15</v>
      </c>
      <c r="D32" s="12">
        <v>2.670144920266506</v>
      </c>
      <c r="E32" s="12">
        <v>2</v>
      </c>
      <c r="F32" s="12">
        <v>7.689382440003551</v>
      </c>
      <c r="G32" s="12">
        <v>5.171912959548031</v>
      </c>
      <c r="H32" s="12">
        <v>1.9986120749479528</v>
      </c>
      <c r="I32" s="12">
        <v>2</v>
      </c>
      <c r="J32" s="45">
        <v>2.919214</v>
      </c>
      <c r="K32" s="12">
        <v>3.9972241498959056</v>
      </c>
      <c r="L32" s="12">
        <v>2.0041753653444676</v>
      </c>
      <c r="M32" s="12">
        <v>6.427433625628159</v>
      </c>
      <c r="N32" s="45">
        <v>7.755478</v>
      </c>
      <c r="O32" s="46">
        <v>2.383267524654421</v>
      </c>
      <c r="P32" s="12">
        <v>15.07116941110801</v>
      </c>
      <c r="Q32" s="12">
        <v>7.296862502003463</v>
      </c>
      <c r="R32" s="12">
        <v>4.078369683870836</v>
      </c>
      <c r="S32" s="12">
        <v>10</v>
      </c>
      <c r="T32" s="129"/>
      <c r="U32" s="12">
        <v>11.991672449687716</v>
      </c>
      <c r="V32" s="12">
        <v>6.033519553072626</v>
      </c>
      <c r="W32" s="12">
        <v>4.002779708130646</v>
      </c>
      <c r="X32" s="12">
        <v>10.230879836590116</v>
      </c>
      <c r="Y32" s="12" t="s">
        <v>79</v>
      </c>
      <c r="Z32" s="12">
        <v>22.718996688055466</v>
      </c>
      <c r="AA32" s="45">
        <v>2.958549</v>
      </c>
      <c r="AB32" s="12">
        <v>10.481930342118561</v>
      </c>
      <c r="AC32" s="14">
        <f t="shared" si="0"/>
        <v>6.953398926455268</v>
      </c>
      <c r="AD32" s="10"/>
      <c r="AE32" s="66" t="s">
        <v>67</v>
      </c>
      <c r="AF32" s="66">
        <v>12.552157820664268</v>
      </c>
      <c r="AG32" s="66">
        <v>19.48737087699719</v>
      </c>
    </row>
    <row r="33" spans="1:33" ht="11.25">
      <c r="A33" s="9">
        <v>5.2</v>
      </c>
      <c r="B33" s="8" t="s">
        <v>16</v>
      </c>
      <c r="C33" s="15">
        <v>7.000000000000002</v>
      </c>
      <c r="D33" s="15">
        <v>5.154748846073472</v>
      </c>
      <c r="E33" s="15">
        <v>2</v>
      </c>
      <c r="F33" s="15">
        <v>0.4207676240772585</v>
      </c>
      <c r="G33" s="15">
        <v>4.442291984231002</v>
      </c>
      <c r="H33" s="15">
        <v>4.996530187369882</v>
      </c>
      <c r="I33" s="15">
        <v>9</v>
      </c>
      <c r="J33" s="45">
        <v>6.992605</v>
      </c>
      <c r="K33" s="73">
        <v>4.996530187369882</v>
      </c>
      <c r="L33" s="12" t="s">
        <v>67</v>
      </c>
      <c r="M33" s="73">
        <v>21.628103039522692</v>
      </c>
      <c r="N33" s="45">
        <v>3.489484</v>
      </c>
      <c r="O33" s="46">
        <v>32.09100340748622</v>
      </c>
      <c r="P33" s="15">
        <v>2.0094892548144014</v>
      </c>
      <c r="Q33" s="15">
        <v>0</v>
      </c>
      <c r="R33" s="15">
        <v>6.142982798171305</v>
      </c>
      <c r="S33" s="15">
        <v>9</v>
      </c>
      <c r="T33" s="129"/>
      <c r="U33" s="15">
        <v>4.996530187369882</v>
      </c>
      <c r="V33" s="15">
        <v>1.005586592178771</v>
      </c>
      <c r="W33" s="15">
        <v>2.001389854065323</v>
      </c>
      <c r="X33" s="15">
        <v>13.380759786279535</v>
      </c>
      <c r="Y33" s="50" t="s">
        <v>79</v>
      </c>
      <c r="Z33" s="12" t="s">
        <v>67</v>
      </c>
      <c r="AA33" s="45">
        <v>44.95507</v>
      </c>
      <c r="AB33" s="15">
        <v>21.485100701249813</v>
      </c>
      <c r="AC33" s="14">
        <f t="shared" si="0"/>
        <v>9.417680611375431</v>
      </c>
      <c r="AD33" s="10"/>
      <c r="AE33" s="69">
        <v>12</v>
      </c>
      <c r="AF33" s="73">
        <v>0</v>
      </c>
      <c r="AG33" s="69">
        <v>0</v>
      </c>
    </row>
    <row r="34" spans="1:33" s="53" customFormat="1" ht="11.25">
      <c r="A34" s="13" t="s">
        <v>49</v>
      </c>
      <c r="B34" s="67" t="s">
        <v>50</v>
      </c>
      <c r="C34" s="75">
        <v>1440</v>
      </c>
      <c r="D34" s="75">
        <v>1440</v>
      </c>
      <c r="E34" s="75">
        <v>1440</v>
      </c>
      <c r="F34" s="75">
        <v>1440</v>
      </c>
      <c r="G34" s="75">
        <v>1440</v>
      </c>
      <c r="H34" s="75">
        <v>1440</v>
      </c>
      <c r="I34" s="75">
        <v>1440</v>
      </c>
      <c r="J34" s="123"/>
      <c r="K34" s="123">
        <v>1440</v>
      </c>
      <c r="L34" s="123">
        <v>1440</v>
      </c>
      <c r="M34" s="123">
        <v>1440</v>
      </c>
      <c r="N34" s="123"/>
      <c r="O34" s="123">
        <f>O4+O11+O21+O25+O31</f>
        <v>1439.988734651767</v>
      </c>
      <c r="P34" s="75">
        <v>1440</v>
      </c>
      <c r="Q34" s="75">
        <v>1440</v>
      </c>
      <c r="R34" s="75">
        <v>1440</v>
      </c>
      <c r="S34" s="75">
        <v>1440</v>
      </c>
      <c r="T34" s="130">
        <f>T4+T11+T21+T25+T31</f>
        <v>1439.9999999999998</v>
      </c>
      <c r="U34" s="75">
        <v>1440</v>
      </c>
      <c r="V34" s="75">
        <v>1440</v>
      </c>
      <c r="W34" s="75">
        <v>1440</v>
      </c>
      <c r="X34" s="75">
        <v>1440</v>
      </c>
      <c r="Y34" s="75">
        <v>1440</v>
      </c>
      <c r="Z34" s="75">
        <v>1440</v>
      </c>
      <c r="AA34" s="75"/>
      <c r="AB34" s="75">
        <v>1440</v>
      </c>
      <c r="AC34" s="75">
        <v>1440</v>
      </c>
      <c r="AE34" s="75">
        <v>1440</v>
      </c>
      <c r="AF34" s="123">
        <v>1440</v>
      </c>
      <c r="AG34" s="75">
        <v>1440</v>
      </c>
    </row>
    <row r="35" spans="1:33" ht="11.25">
      <c r="A35" s="105" t="s">
        <v>460</v>
      </c>
      <c r="C35" s="28" t="s">
        <v>60</v>
      </c>
      <c r="D35" s="17"/>
      <c r="E35" s="17"/>
      <c r="F35" s="17"/>
      <c r="G35" s="17"/>
      <c r="H35" s="17"/>
      <c r="I35" s="17"/>
      <c r="J35" s="17"/>
      <c r="K35" s="17"/>
      <c r="L35" s="28" t="s">
        <v>59</v>
      </c>
      <c r="M35" s="17"/>
      <c r="N35" s="17"/>
      <c r="O35" s="42"/>
      <c r="P35" s="17"/>
      <c r="Q35" s="17"/>
      <c r="R35" s="17"/>
      <c r="S35" s="17"/>
      <c r="T35" s="17" t="s">
        <v>82</v>
      </c>
      <c r="U35" s="17"/>
      <c r="V35" s="28"/>
      <c r="W35" s="17"/>
      <c r="X35" s="17"/>
      <c r="Y35" s="17" t="s">
        <v>81</v>
      </c>
      <c r="Z35" s="17"/>
      <c r="AA35" s="17"/>
      <c r="AB35" s="17"/>
      <c r="AC35" s="10"/>
      <c r="AD35" s="10"/>
      <c r="AE35" s="28" t="s">
        <v>59</v>
      </c>
      <c r="AF35" s="17"/>
      <c r="AG35" s="17"/>
    </row>
    <row r="36" spans="1:25" ht="45">
      <c r="A36" s="27"/>
      <c r="F36" s="11"/>
      <c r="I36" s="11"/>
      <c r="S36" s="11"/>
      <c r="T36" s="106" t="s">
        <v>461</v>
      </c>
      <c r="Y36" s="106" t="s">
        <v>461</v>
      </c>
    </row>
    <row r="37" spans="3:33" ht="11.25">
      <c r="C37" s="10"/>
      <c r="D37" s="10"/>
      <c r="E37" s="10"/>
      <c r="F37" s="30"/>
      <c r="G37" s="10"/>
      <c r="H37" s="10"/>
      <c r="I37" s="30"/>
      <c r="J37" s="10"/>
      <c r="K37" s="10"/>
      <c r="L37" s="10"/>
      <c r="M37" s="10"/>
      <c r="N37" s="10"/>
      <c r="O37" s="10"/>
      <c r="P37" s="10"/>
      <c r="Q37" s="10"/>
      <c r="R37" s="10"/>
      <c r="S37" s="30"/>
      <c r="T37" s="10"/>
      <c r="U37" s="10"/>
      <c r="V37" s="10"/>
      <c r="W37" s="10"/>
      <c r="X37" s="10"/>
      <c r="Y37" s="10"/>
      <c r="Z37" s="10"/>
      <c r="AA37" s="10"/>
      <c r="AB37" s="10"/>
      <c r="AC37" s="10"/>
      <c r="AE37" s="10"/>
      <c r="AF37" s="10"/>
      <c r="AG37" s="10"/>
    </row>
    <row r="38" spans="1:30" ht="11.25">
      <c r="A38" s="27" t="s">
        <v>83</v>
      </c>
      <c r="B38" s="27"/>
      <c r="C38" s="27"/>
      <c r="D38" s="27"/>
      <c r="E38" s="27"/>
      <c r="F38" s="11"/>
      <c r="I38" s="11"/>
      <c r="O38" s="38"/>
      <c r="S38" s="11"/>
      <c r="AC38" s="10"/>
      <c r="AD38" s="10"/>
    </row>
    <row r="39" spans="1:30" ht="11.25">
      <c r="A39" s="27" t="s">
        <v>84</v>
      </c>
      <c r="F39" s="11"/>
      <c r="I39" s="11"/>
      <c r="O39" s="38"/>
      <c r="S39" s="11"/>
      <c r="AC39" s="10"/>
      <c r="AD39" s="10"/>
    </row>
    <row r="42" ht="12.75">
      <c r="T42" s="92"/>
    </row>
    <row r="43" ht="12.75">
      <c r="T43" s="92"/>
    </row>
    <row r="44" ht="12.75">
      <c r="T44" s="92"/>
    </row>
    <row r="45" ht="12.75">
      <c r="T45" s="92"/>
    </row>
    <row r="46" ht="12.75">
      <c r="T46" s="92"/>
    </row>
    <row r="47" ht="12.75">
      <c r="T47" s="92"/>
    </row>
    <row r="48" ht="12.75">
      <c r="T48" s="92"/>
    </row>
    <row r="49" ht="12.75">
      <c r="T49" s="92"/>
    </row>
    <row r="50" ht="12.75">
      <c r="T50" s="92"/>
    </row>
    <row r="51" ht="12.75">
      <c r="T51" s="92"/>
    </row>
    <row r="52" ht="12.75">
      <c r="T52" s="92"/>
    </row>
    <row r="53" ht="12.75">
      <c r="T53" s="92"/>
    </row>
    <row r="54" ht="12.75">
      <c r="T54" s="92"/>
    </row>
    <row r="55" ht="12.75">
      <c r="T55" s="92"/>
    </row>
    <row r="56" ht="12.75">
      <c r="T56" s="92"/>
    </row>
    <row r="57" ht="12.75">
      <c r="T57" s="92"/>
    </row>
    <row r="58" ht="12.75">
      <c r="T58" s="92"/>
    </row>
    <row r="59" ht="12.75">
      <c r="T59" s="92"/>
    </row>
    <row r="60" ht="12.75">
      <c r="T60" s="92"/>
    </row>
    <row r="61" ht="12.75">
      <c r="T61" s="92"/>
    </row>
    <row r="62" ht="12.75">
      <c r="T62" s="92"/>
    </row>
    <row r="63" ht="12.75">
      <c r="T63" s="92"/>
    </row>
    <row r="64" ht="12.75">
      <c r="T64" s="92"/>
    </row>
    <row r="65" ht="12.75">
      <c r="T65" s="92"/>
    </row>
    <row r="66" ht="12.75">
      <c r="T66" s="92"/>
    </row>
    <row r="67" ht="12.75">
      <c r="T67" s="92"/>
    </row>
    <row r="68" ht="12.75">
      <c r="T68" s="92"/>
    </row>
    <row r="69" ht="12.75">
      <c r="T69" s="92"/>
    </row>
    <row r="70" ht="12.75">
      <c r="T70" s="92"/>
    </row>
    <row r="71" ht="12.75">
      <c r="T71" s="92"/>
    </row>
    <row r="72" ht="12.75">
      <c r="T72" s="92"/>
    </row>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35" r:id="rId1"/>
  <headerFooter>
    <oddFooter>&amp;Rwww.oecd.org/gender</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V33"/>
  <sheetViews>
    <sheetView zoomScale="85" zoomScaleNormal="85" zoomScalePageLayoutView="0" workbookViewId="0" topLeftCell="A1">
      <pane xSplit="1" ySplit="1" topLeftCell="B2" activePane="bottomRight" state="frozen"/>
      <selection pane="topLeft" activeCell="A1" sqref="A1"/>
      <selection pane="topRight" activeCell="A1" sqref="A1"/>
      <selection pane="bottomLeft" activeCell="A1" sqref="A1"/>
      <selection pane="bottomRight" activeCell="B2" sqref="B2"/>
    </sheetView>
  </sheetViews>
  <sheetFormatPr defaultColWidth="11.421875" defaultRowHeight="12.75"/>
  <cols>
    <col min="1" max="1" width="7.00390625" style="2" customWidth="1"/>
    <col min="2" max="2" width="30.7109375" style="7" customWidth="1"/>
    <col min="3" max="5" width="40.7109375" style="2" customWidth="1"/>
    <col min="6" max="6" width="63.00390625" style="2" customWidth="1"/>
    <col min="7" max="8" width="41.00390625" style="2" customWidth="1"/>
    <col min="9" max="11" width="40.7109375" style="2" customWidth="1"/>
    <col min="12" max="14" width="41.00390625" style="2" customWidth="1"/>
    <col min="15" max="20" width="33.28125" style="7" customWidth="1"/>
    <col min="21" max="22" width="31.00390625" style="7" customWidth="1"/>
    <col min="23" max="16384" width="9.140625" style="0" customWidth="1"/>
  </cols>
  <sheetData>
    <row r="1" spans="1:22" ht="22.5">
      <c r="A1" s="76" t="s">
        <v>0</v>
      </c>
      <c r="B1" s="77" t="s">
        <v>1</v>
      </c>
      <c r="C1" s="78" t="s">
        <v>87</v>
      </c>
      <c r="D1" s="78" t="s">
        <v>88</v>
      </c>
      <c r="E1" s="78" t="s">
        <v>89</v>
      </c>
      <c r="F1" s="78" t="s">
        <v>90</v>
      </c>
      <c r="G1" s="78" t="s">
        <v>91</v>
      </c>
      <c r="H1" s="78" t="s">
        <v>421</v>
      </c>
      <c r="I1" s="77" t="s">
        <v>92</v>
      </c>
      <c r="J1" s="77" t="s">
        <v>93</v>
      </c>
      <c r="K1" s="77" t="s">
        <v>94</v>
      </c>
      <c r="L1" s="78" t="s">
        <v>95</v>
      </c>
      <c r="M1" s="78" t="s">
        <v>96</v>
      </c>
      <c r="N1" s="78" t="s">
        <v>97</v>
      </c>
      <c r="O1" s="77" t="s">
        <v>98</v>
      </c>
      <c r="P1" s="78" t="s">
        <v>99</v>
      </c>
      <c r="Q1" s="78" t="s">
        <v>427</v>
      </c>
      <c r="R1" s="78" t="s">
        <v>100</v>
      </c>
      <c r="S1" s="78" t="s">
        <v>101</v>
      </c>
      <c r="T1" s="78" t="s">
        <v>428</v>
      </c>
      <c r="U1" s="77" t="s">
        <v>102</v>
      </c>
      <c r="V1" s="78" t="s">
        <v>103</v>
      </c>
    </row>
    <row r="2" spans="1:22" ht="12.75">
      <c r="A2" s="97">
        <v>1</v>
      </c>
      <c r="B2" s="98" t="s">
        <v>104</v>
      </c>
      <c r="C2" s="99" t="s">
        <v>105</v>
      </c>
      <c r="D2" s="100" t="s">
        <v>105</v>
      </c>
      <c r="E2" s="99" t="s">
        <v>105</v>
      </c>
      <c r="F2" s="99" t="s">
        <v>105</v>
      </c>
      <c r="G2" s="99" t="s">
        <v>105</v>
      </c>
      <c r="H2" s="99" t="s">
        <v>105</v>
      </c>
      <c r="I2" s="98" t="s">
        <v>105</v>
      </c>
      <c r="J2" s="98" t="s">
        <v>105</v>
      </c>
      <c r="K2" s="98" t="s">
        <v>105</v>
      </c>
      <c r="L2" s="99" t="s">
        <v>105</v>
      </c>
      <c r="M2" s="99" t="s">
        <v>105</v>
      </c>
      <c r="N2" s="99" t="s">
        <v>105</v>
      </c>
      <c r="O2" s="98" t="s">
        <v>105</v>
      </c>
      <c r="P2" s="99" t="s">
        <v>105</v>
      </c>
      <c r="Q2" s="99" t="s">
        <v>105</v>
      </c>
      <c r="R2" s="99" t="s">
        <v>105</v>
      </c>
      <c r="S2" s="99" t="s">
        <v>105</v>
      </c>
      <c r="T2" s="99" t="s">
        <v>105</v>
      </c>
      <c r="U2" s="98" t="s">
        <v>105</v>
      </c>
      <c r="V2" s="99" t="s">
        <v>105</v>
      </c>
    </row>
    <row r="3" spans="1:22" ht="56.25">
      <c r="A3" s="4">
        <v>1.1</v>
      </c>
      <c r="B3" s="64" t="s">
        <v>2</v>
      </c>
      <c r="C3" s="3" t="s">
        <v>106</v>
      </c>
      <c r="D3" s="79" t="s">
        <v>107</v>
      </c>
      <c r="E3" s="3" t="s">
        <v>108</v>
      </c>
      <c r="F3" s="3" t="s">
        <v>109</v>
      </c>
      <c r="G3" s="3" t="s">
        <v>110</v>
      </c>
      <c r="H3" s="3" t="s">
        <v>111</v>
      </c>
      <c r="I3" s="64" t="s">
        <v>112</v>
      </c>
      <c r="J3" s="64" t="s">
        <v>113</v>
      </c>
      <c r="K3" s="64" t="s">
        <v>114</v>
      </c>
      <c r="L3" s="3" t="s">
        <v>115</v>
      </c>
      <c r="M3" s="3" t="s">
        <v>116</v>
      </c>
      <c r="N3" s="3" t="s">
        <v>117</v>
      </c>
      <c r="O3" s="64" t="s">
        <v>118</v>
      </c>
      <c r="P3" s="3" t="s">
        <v>119</v>
      </c>
      <c r="Q3" s="101" t="s">
        <v>441</v>
      </c>
      <c r="R3" s="3" t="s">
        <v>120</v>
      </c>
      <c r="S3" s="3" t="s">
        <v>121</v>
      </c>
      <c r="T3" s="10" t="s">
        <v>429</v>
      </c>
      <c r="U3" s="64" t="s">
        <v>122</v>
      </c>
      <c r="V3" s="3" t="s">
        <v>123</v>
      </c>
    </row>
    <row r="4" spans="1:22" ht="22.5">
      <c r="A4" s="4">
        <v>1.2</v>
      </c>
      <c r="B4" s="64" t="s">
        <v>20</v>
      </c>
      <c r="C4" s="3" t="s">
        <v>124</v>
      </c>
      <c r="D4" s="79" t="s">
        <v>125</v>
      </c>
      <c r="E4" s="3" t="s">
        <v>126</v>
      </c>
      <c r="F4" s="3" t="s">
        <v>127</v>
      </c>
      <c r="G4" s="3" t="s">
        <v>128</v>
      </c>
      <c r="H4" s="3" t="s">
        <v>129</v>
      </c>
      <c r="I4" s="64" t="s">
        <v>130</v>
      </c>
      <c r="J4" s="64" t="s">
        <v>131</v>
      </c>
      <c r="K4" s="64" t="s">
        <v>130</v>
      </c>
      <c r="L4" s="3" t="s">
        <v>132</v>
      </c>
      <c r="M4" s="3" t="s">
        <v>133</v>
      </c>
      <c r="N4" s="3" t="s">
        <v>134</v>
      </c>
      <c r="O4" s="64" t="s">
        <v>135</v>
      </c>
      <c r="P4" s="3" t="s">
        <v>136</v>
      </c>
      <c r="Q4" s="101" t="s">
        <v>442</v>
      </c>
      <c r="R4" s="3" t="s">
        <v>137</v>
      </c>
      <c r="S4" s="3" t="s">
        <v>138</v>
      </c>
      <c r="T4" s="94" t="s">
        <v>430</v>
      </c>
      <c r="U4" s="64" t="s">
        <v>130</v>
      </c>
      <c r="V4" s="3" t="s">
        <v>139</v>
      </c>
    </row>
    <row r="5" spans="1:22" ht="45">
      <c r="A5" s="4">
        <v>1.3</v>
      </c>
      <c r="B5" s="64" t="s">
        <v>3</v>
      </c>
      <c r="C5" s="3" t="s">
        <v>140</v>
      </c>
      <c r="D5" s="79" t="s">
        <v>141</v>
      </c>
      <c r="E5" s="3" t="s">
        <v>142</v>
      </c>
      <c r="F5" s="3" t="s">
        <v>143</v>
      </c>
      <c r="G5" s="3" t="s">
        <v>144</v>
      </c>
      <c r="H5" s="3" t="s">
        <v>145</v>
      </c>
      <c r="I5" s="64" t="s">
        <v>146</v>
      </c>
      <c r="J5" s="64" t="s">
        <v>147</v>
      </c>
      <c r="K5" s="64" t="s">
        <v>148</v>
      </c>
      <c r="L5" s="3" t="s">
        <v>149</v>
      </c>
      <c r="M5" s="3" t="s">
        <v>150</v>
      </c>
      <c r="N5" s="3" t="s">
        <v>151</v>
      </c>
      <c r="O5" s="64" t="s">
        <v>145</v>
      </c>
      <c r="P5" s="3" t="s">
        <v>152</v>
      </c>
      <c r="Q5" s="101" t="s">
        <v>443</v>
      </c>
      <c r="R5" s="3" t="s">
        <v>153</v>
      </c>
      <c r="S5" s="3" t="s">
        <v>154</v>
      </c>
      <c r="T5" s="10" t="s">
        <v>146</v>
      </c>
      <c r="U5" s="64" t="s">
        <v>155</v>
      </c>
      <c r="V5" s="3" t="s">
        <v>156</v>
      </c>
    </row>
    <row r="6" spans="1:22" ht="12.75">
      <c r="A6" s="4">
        <v>1.4</v>
      </c>
      <c r="B6" s="3" t="s">
        <v>22</v>
      </c>
      <c r="C6" s="3" t="s">
        <v>157</v>
      </c>
      <c r="D6" s="79" t="s">
        <v>158</v>
      </c>
      <c r="E6" s="3" t="s">
        <v>159</v>
      </c>
      <c r="F6" s="3" t="s">
        <v>160</v>
      </c>
      <c r="G6" s="3" t="s">
        <v>161</v>
      </c>
      <c r="H6" s="3" t="s">
        <v>159</v>
      </c>
      <c r="I6" s="3" t="s">
        <v>160</v>
      </c>
      <c r="J6" s="3" t="s">
        <v>162</v>
      </c>
      <c r="K6" s="3" t="s">
        <v>160</v>
      </c>
      <c r="L6" s="3" t="s">
        <v>159</v>
      </c>
      <c r="M6" s="3" t="s">
        <v>159</v>
      </c>
      <c r="N6" s="3" t="s">
        <v>163</v>
      </c>
      <c r="O6" s="3" t="s">
        <v>159</v>
      </c>
      <c r="P6" s="3" t="s">
        <v>159</v>
      </c>
      <c r="Q6" s="59"/>
      <c r="R6" s="3" t="s">
        <v>159</v>
      </c>
      <c r="S6" s="3">
        <v>720</v>
      </c>
      <c r="T6" s="10"/>
      <c r="U6" s="3" t="s">
        <v>160</v>
      </c>
      <c r="V6" s="3" t="s">
        <v>164</v>
      </c>
    </row>
    <row r="7" spans="1:22" ht="12.75">
      <c r="A7" s="4">
        <v>1.5</v>
      </c>
      <c r="B7" s="3" t="s">
        <v>72</v>
      </c>
      <c r="C7" s="3"/>
      <c r="D7" s="79"/>
      <c r="E7" s="3"/>
      <c r="F7" s="3"/>
      <c r="G7" s="3"/>
      <c r="H7" s="3"/>
      <c r="I7" s="3"/>
      <c r="J7" s="3"/>
      <c r="K7" s="3"/>
      <c r="L7" s="96" t="s">
        <v>420</v>
      </c>
      <c r="M7" s="3"/>
      <c r="N7" s="3"/>
      <c r="O7" s="3"/>
      <c r="P7" s="3"/>
      <c r="Q7" s="59"/>
      <c r="R7" s="3"/>
      <c r="S7" s="3"/>
      <c r="T7" s="10"/>
      <c r="U7" s="3"/>
      <c r="V7" s="3" t="s">
        <v>425</v>
      </c>
    </row>
    <row r="8" spans="1:22" ht="12.75">
      <c r="A8" s="4">
        <v>1.6</v>
      </c>
      <c r="B8" s="3" t="s">
        <v>74</v>
      </c>
      <c r="C8" s="3"/>
      <c r="D8" s="79"/>
      <c r="E8" s="3"/>
      <c r="F8" s="3"/>
      <c r="G8" s="3"/>
      <c r="H8" s="3"/>
      <c r="I8" s="3"/>
      <c r="J8" s="3"/>
      <c r="K8" s="3"/>
      <c r="L8" s="3" t="s">
        <v>422</v>
      </c>
      <c r="M8" s="3"/>
      <c r="N8" s="3"/>
      <c r="O8" s="3"/>
      <c r="P8" s="3"/>
      <c r="Q8" s="59"/>
      <c r="R8" s="3"/>
      <c r="S8" s="3"/>
      <c r="T8" s="10"/>
      <c r="U8" s="3"/>
      <c r="V8" s="3" t="s">
        <v>426</v>
      </c>
    </row>
    <row r="9" spans="1:22" ht="12.75">
      <c r="A9" s="97">
        <v>2</v>
      </c>
      <c r="B9" s="98" t="s">
        <v>165</v>
      </c>
      <c r="C9" s="99" t="s">
        <v>166</v>
      </c>
      <c r="D9" s="100" t="s">
        <v>166</v>
      </c>
      <c r="E9" s="99" t="s">
        <v>166</v>
      </c>
      <c r="F9" s="99" t="s">
        <v>166</v>
      </c>
      <c r="G9" s="99" t="s">
        <v>166</v>
      </c>
      <c r="H9" s="99" t="s">
        <v>167</v>
      </c>
      <c r="I9" s="99" t="s">
        <v>167</v>
      </c>
      <c r="J9" s="99" t="s">
        <v>166</v>
      </c>
      <c r="K9" s="99" t="s">
        <v>167</v>
      </c>
      <c r="L9" s="99" t="s">
        <v>167</v>
      </c>
      <c r="M9" s="99" t="s">
        <v>166</v>
      </c>
      <c r="N9" s="99" t="s">
        <v>166</v>
      </c>
      <c r="O9" s="99" t="s">
        <v>167</v>
      </c>
      <c r="P9" s="99" t="s">
        <v>166</v>
      </c>
      <c r="Q9" s="99" t="s">
        <v>166</v>
      </c>
      <c r="R9" s="99" t="s">
        <v>166</v>
      </c>
      <c r="S9" s="99" t="s">
        <v>166</v>
      </c>
      <c r="T9" s="99" t="s">
        <v>166</v>
      </c>
      <c r="U9" s="99" t="s">
        <v>166</v>
      </c>
      <c r="V9" s="99" t="s">
        <v>166</v>
      </c>
    </row>
    <row r="10" spans="1:22" ht="67.5">
      <c r="A10" s="4">
        <v>2.1</v>
      </c>
      <c r="B10" s="64" t="s">
        <v>4</v>
      </c>
      <c r="C10" s="3" t="s">
        <v>168</v>
      </c>
      <c r="D10" s="79" t="s">
        <v>169</v>
      </c>
      <c r="E10" s="3" t="s">
        <v>170</v>
      </c>
      <c r="F10" s="3" t="s">
        <v>171</v>
      </c>
      <c r="G10" s="3" t="s">
        <v>172</v>
      </c>
      <c r="H10" s="3" t="s">
        <v>173</v>
      </c>
      <c r="I10" s="64" t="s">
        <v>174</v>
      </c>
      <c r="J10" s="64" t="s">
        <v>175</v>
      </c>
      <c r="K10" s="64" t="s">
        <v>176</v>
      </c>
      <c r="L10" s="3" t="s">
        <v>177</v>
      </c>
      <c r="M10" s="3" t="s">
        <v>178</v>
      </c>
      <c r="N10" s="3" t="s">
        <v>179</v>
      </c>
      <c r="O10" s="64" t="s">
        <v>180</v>
      </c>
      <c r="P10" s="3" t="s">
        <v>181</v>
      </c>
      <c r="Q10" s="59" t="s">
        <v>444</v>
      </c>
      <c r="R10" s="3" t="s">
        <v>182</v>
      </c>
      <c r="S10" s="3" t="s">
        <v>183</v>
      </c>
      <c r="T10" s="94" t="s">
        <v>431</v>
      </c>
      <c r="U10" s="64" t="s">
        <v>184</v>
      </c>
      <c r="V10" s="3" t="s">
        <v>185</v>
      </c>
    </row>
    <row r="11" spans="1:22" ht="56.25">
      <c r="A11" s="4">
        <v>2.2</v>
      </c>
      <c r="B11" s="64" t="s">
        <v>5</v>
      </c>
      <c r="C11" s="3" t="s">
        <v>186</v>
      </c>
      <c r="D11" s="79" t="s">
        <v>187</v>
      </c>
      <c r="E11" s="3" t="s">
        <v>188</v>
      </c>
      <c r="F11" s="3" t="s">
        <v>189</v>
      </c>
      <c r="G11" s="3" t="s">
        <v>190</v>
      </c>
      <c r="H11" s="3" t="s">
        <v>191</v>
      </c>
      <c r="I11" s="64" t="s">
        <v>5</v>
      </c>
      <c r="J11" s="64">
        <v>441</v>
      </c>
      <c r="K11" s="64" t="s">
        <v>192</v>
      </c>
      <c r="L11" s="3" t="s">
        <v>193</v>
      </c>
      <c r="M11" s="3" t="s">
        <v>194</v>
      </c>
      <c r="N11" s="3" t="s">
        <v>195</v>
      </c>
      <c r="O11" s="64" t="s">
        <v>191</v>
      </c>
      <c r="P11" s="3" t="s">
        <v>186</v>
      </c>
      <c r="Q11" s="59" t="s">
        <v>445</v>
      </c>
      <c r="R11" s="3" t="s">
        <v>191</v>
      </c>
      <c r="S11" s="3" t="s">
        <v>196</v>
      </c>
      <c r="T11" s="90" t="s">
        <v>432</v>
      </c>
      <c r="U11" s="64" t="s">
        <v>197</v>
      </c>
      <c r="V11" s="3" t="s">
        <v>198</v>
      </c>
    </row>
    <row r="12" spans="1:22" ht="56.25">
      <c r="A12" s="4">
        <v>2.3</v>
      </c>
      <c r="B12" s="65" t="s">
        <v>6</v>
      </c>
      <c r="C12" s="3" t="s">
        <v>199</v>
      </c>
      <c r="D12" s="79" t="s">
        <v>200</v>
      </c>
      <c r="E12" s="3" t="s">
        <v>201</v>
      </c>
      <c r="F12" s="3" t="s">
        <v>202</v>
      </c>
      <c r="G12" s="3" t="s">
        <v>203</v>
      </c>
      <c r="H12" s="3" t="s">
        <v>204</v>
      </c>
      <c r="I12" s="65" t="s">
        <v>205</v>
      </c>
      <c r="J12" s="65" t="s">
        <v>206</v>
      </c>
      <c r="K12" s="65" t="s">
        <v>207</v>
      </c>
      <c r="L12" s="3" t="s">
        <v>208</v>
      </c>
      <c r="M12" s="3" t="s">
        <v>209</v>
      </c>
      <c r="N12" s="3" t="s">
        <v>210</v>
      </c>
      <c r="O12" s="65" t="s">
        <v>211</v>
      </c>
      <c r="P12" s="3" t="s">
        <v>212</v>
      </c>
      <c r="Q12" s="101" t="s">
        <v>446</v>
      </c>
      <c r="R12" s="3" t="s">
        <v>213</v>
      </c>
      <c r="S12" s="3" t="s">
        <v>214</v>
      </c>
      <c r="T12" s="10" t="s">
        <v>433</v>
      </c>
      <c r="U12" s="65" t="s">
        <v>215</v>
      </c>
      <c r="V12" s="3" t="s">
        <v>216</v>
      </c>
    </row>
    <row r="13" spans="1:22" ht="56.25">
      <c r="A13" s="4">
        <v>2.4</v>
      </c>
      <c r="B13" s="65" t="s">
        <v>7</v>
      </c>
      <c r="C13" s="3" t="s">
        <v>160</v>
      </c>
      <c r="D13" s="79" t="s">
        <v>217</v>
      </c>
      <c r="E13" s="3" t="s">
        <v>218</v>
      </c>
      <c r="F13" s="3" t="s">
        <v>219</v>
      </c>
      <c r="G13" s="3" t="s">
        <v>220</v>
      </c>
      <c r="H13" s="3" t="s">
        <v>221</v>
      </c>
      <c r="I13" s="65" t="s">
        <v>160</v>
      </c>
      <c r="J13" s="65" t="s">
        <v>222</v>
      </c>
      <c r="K13" s="65" t="s">
        <v>160</v>
      </c>
      <c r="L13" s="3" t="s">
        <v>160</v>
      </c>
      <c r="M13" s="3" t="s">
        <v>223</v>
      </c>
      <c r="N13" s="3" t="s">
        <v>224</v>
      </c>
      <c r="O13" s="65" t="s">
        <v>221</v>
      </c>
      <c r="P13" s="3" t="s">
        <v>225</v>
      </c>
      <c r="Q13" s="59"/>
      <c r="R13" s="3" t="s">
        <v>221</v>
      </c>
      <c r="S13" s="3" t="s">
        <v>226</v>
      </c>
      <c r="T13" s="10"/>
      <c r="U13" s="65" t="s">
        <v>160</v>
      </c>
      <c r="V13" s="3" t="s">
        <v>227</v>
      </c>
    </row>
    <row r="14" spans="1:22" ht="22.5">
      <c r="A14" s="4">
        <v>2.5</v>
      </c>
      <c r="B14" s="65" t="s">
        <v>8</v>
      </c>
      <c r="C14" s="3" t="s">
        <v>228</v>
      </c>
      <c r="D14" s="79" t="s">
        <v>229</v>
      </c>
      <c r="E14" s="3" t="s">
        <v>230</v>
      </c>
      <c r="F14" s="3" t="s">
        <v>231</v>
      </c>
      <c r="G14" s="3" t="s">
        <v>232</v>
      </c>
      <c r="H14" s="3" t="s">
        <v>233</v>
      </c>
      <c r="I14" s="65" t="s">
        <v>228</v>
      </c>
      <c r="J14" s="65" t="s">
        <v>234</v>
      </c>
      <c r="K14" s="65" t="s">
        <v>235</v>
      </c>
      <c r="L14" s="3" t="s">
        <v>236</v>
      </c>
      <c r="M14" s="3" t="s">
        <v>237</v>
      </c>
      <c r="N14" s="3" t="s">
        <v>238</v>
      </c>
      <c r="O14" s="65" t="s">
        <v>228</v>
      </c>
      <c r="P14" s="3" t="s">
        <v>239</v>
      </c>
      <c r="Q14" s="59"/>
      <c r="R14" s="3" t="s">
        <v>240</v>
      </c>
      <c r="S14" s="3" t="s">
        <v>241</v>
      </c>
      <c r="T14" s="10"/>
      <c r="U14" s="65" t="s">
        <v>242</v>
      </c>
      <c r="V14" s="3" t="s">
        <v>243</v>
      </c>
    </row>
    <row r="15" spans="1:22" ht="56.25">
      <c r="A15" s="4">
        <v>2.6</v>
      </c>
      <c r="B15" s="3" t="s">
        <v>19</v>
      </c>
      <c r="C15" s="3" t="s">
        <v>244</v>
      </c>
      <c r="D15" s="80" t="s">
        <v>245</v>
      </c>
      <c r="E15" s="3" t="s">
        <v>246</v>
      </c>
      <c r="F15" s="3" t="s">
        <v>247</v>
      </c>
      <c r="G15" s="3" t="s">
        <v>248</v>
      </c>
      <c r="H15" s="3" t="s">
        <v>249</v>
      </c>
      <c r="I15" s="3" t="s">
        <v>130</v>
      </c>
      <c r="J15" s="3" t="s">
        <v>250</v>
      </c>
      <c r="K15" s="3" t="s">
        <v>130</v>
      </c>
      <c r="L15" s="3" t="s">
        <v>251</v>
      </c>
      <c r="M15" s="3" t="s">
        <v>252</v>
      </c>
      <c r="N15" s="3" t="s">
        <v>253</v>
      </c>
      <c r="O15" s="3" t="s">
        <v>254</v>
      </c>
      <c r="P15" s="3" t="s">
        <v>255</v>
      </c>
      <c r="Q15" s="101" t="s">
        <v>447</v>
      </c>
      <c r="R15" s="3" t="s">
        <v>160</v>
      </c>
      <c r="S15" s="3">
        <v>680</v>
      </c>
      <c r="T15" s="90" t="s">
        <v>434</v>
      </c>
      <c r="U15" s="3" t="s">
        <v>130</v>
      </c>
      <c r="V15" s="3" t="s">
        <v>256</v>
      </c>
    </row>
    <row r="16" spans="1:22" ht="12.75">
      <c r="A16" s="4">
        <v>2.7</v>
      </c>
      <c r="B16" s="3" t="s">
        <v>423</v>
      </c>
      <c r="C16" s="3"/>
      <c r="D16" s="80"/>
      <c r="E16" s="3"/>
      <c r="F16" s="3"/>
      <c r="G16" s="3"/>
      <c r="H16" s="3"/>
      <c r="I16" s="3"/>
      <c r="J16" s="3"/>
      <c r="K16" s="3"/>
      <c r="L16" s="96" t="s">
        <v>424</v>
      </c>
      <c r="M16" s="3"/>
      <c r="N16" s="3"/>
      <c r="O16" s="3"/>
      <c r="P16" s="3"/>
      <c r="Q16" s="101" t="s">
        <v>448</v>
      </c>
      <c r="R16" s="3"/>
      <c r="S16" s="3"/>
      <c r="T16" s="90" t="s">
        <v>435</v>
      </c>
      <c r="U16" s="3"/>
      <c r="V16" s="3"/>
    </row>
    <row r="17" spans="1:22" ht="12.75">
      <c r="A17" s="97">
        <v>3</v>
      </c>
      <c r="B17" s="98" t="s">
        <v>257</v>
      </c>
      <c r="C17" s="99" t="s">
        <v>258</v>
      </c>
      <c r="D17" s="100" t="s">
        <v>258</v>
      </c>
      <c r="E17" s="99" t="s">
        <v>258</v>
      </c>
      <c r="F17" s="99" t="s">
        <v>258</v>
      </c>
      <c r="G17" s="99" t="s">
        <v>258</v>
      </c>
      <c r="H17" s="99" t="s">
        <v>258</v>
      </c>
      <c r="I17" s="98" t="s">
        <v>258</v>
      </c>
      <c r="J17" s="98" t="s">
        <v>258</v>
      </c>
      <c r="K17" s="98" t="s">
        <v>258</v>
      </c>
      <c r="L17" s="99" t="s">
        <v>258</v>
      </c>
      <c r="M17" s="99" t="s">
        <v>258</v>
      </c>
      <c r="N17" s="99" t="s">
        <v>258</v>
      </c>
      <c r="O17" s="98" t="s">
        <v>258</v>
      </c>
      <c r="P17" s="99" t="s">
        <v>258</v>
      </c>
      <c r="Q17" s="99" t="s">
        <v>258</v>
      </c>
      <c r="R17" s="99" t="s">
        <v>258</v>
      </c>
      <c r="S17" s="99" t="s">
        <v>258</v>
      </c>
      <c r="T17" s="99" t="s">
        <v>258</v>
      </c>
      <c r="U17" s="98" t="s">
        <v>258</v>
      </c>
      <c r="V17" s="99" t="s">
        <v>258</v>
      </c>
    </row>
    <row r="18" spans="1:22" ht="12.75">
      <c r="A18" s="4">
        <v>3.1</v>
      </c>
      <c r="B18" s="64" t="s">
        <v>9</v>
      </c>
      <c r="C18" s="3" t="s">
        <v>259</v>
      </c>
      <c r="D18" s="79" t="s">
        <v>260</v>
      </c>
      <c r="E18" s="3" t="s">
        <v>261</v>
      </c>
      <c r="F18" s="3" t="s">
        <v>9</v>
      </c>
      <c r="G18" s="3" t="s">
        <v>262</v>
      </c>
      <c r="H18" s="3" t="s">
        <v>263</v>
      </c>
      <c r="I18" s="81" t="s">
        <v>264</v>
      </c>
      <c r="J18" s="81" t="s">
        <v>265</v>
      </c>
      <c r="K18" s="81" t="s">
        <v>9</v>
      </c>
      <c r="L18" s="3" t="s">
        <v>266</v>
      </c>
      <c r="M18" s="3" t="s">
        <v>9</v>
      </c>
      <c r="N18" s="3" t="s">
        <v>267</v>
      </c>
      <c r="O18" s="81" t="s">
        <v>263</v>
      </c>
      <c r="P18" s="3" t="s">
        <v>9</v>
      </c>
      <c r="Q18" s="101" t="s">
        <v>449</v>
      </c>
      <c r="R18" s="3" t="s">
        <v>268</v>
      </c>
      <c r="S18" s="3">
        <v>10</v>
      </c>
      <c r="T18" s="90" t="s">
        <v>264</v>
      </c>
      <c r="U18" s="81" t="s">
        <v>263</v>
      </c>
      <c r="V18" s="3" t="s">
        <v>269</v>
      </c>
    </row>
    <row r="19" spans="1:22" ht="22.5">
      <c r="A19" s="4">
        <v>3.2</v>
      </c>
      <c r="B19" s="3" t="s">
        <v>10</v>
      </c>
      <c r="C19" s="3" t="s">
        <v>270</v>
      </c>
      <c r="D19" s="79" t="s">
        <v>271</v>
      </c>
      <c r="E19" s="3" t="s">
        <v>272</v>
      </c>
      <c r="F19" s="3" t="s">
        <v>273</v>
      </c>
      <c r="G19" s="3">
        <v>21</v>
      </c>
      <c r="H19" s="3" t="s">
        <v>273</v>
      </c>
      <c r="I19" s="81" t="s">
        <v>264</v>
      </c>
      <c r="J19" s="81" t="s">
        <v>274</v>
      </c>
      <c r="K19" s="81" t="s">
        <v>275</v>
      </c>
      <c r="L19" s="3" t="s">
        <v>276</v>
      </c>
      <c r="M19" s="3" t="s">
        <v>10</v>
      </c>
      <c r="N19" s="3" t="s">
        <v>277</v>
      </c>
      <c r="O19" s="81" t="s">
        <v>10</v>
      </c>
      <c r="P19" s="3" t="s">
        <v>273</v>
      </c>
      <c r="Q19" s="101" t="s">
        <v>450</v>
      </c>
      <c r="R19" s="3" t="s">
        <v>10</v>
      </c>
      <c r="S19" s="3">
        <v>20</v>
      </c>
      <c r="T19" s="95" t="s">
        <v>276</v>
      </c>
      <c r="U19" s="81" t="s">
        <v>160</v>
      </c>
      <c r="V19" s="3" t="s">
        <v>278</v>
      </c>
    </row>
    <row r="20" spans="1:22" ht="33.75">
      <c r="A20" s="4">
        <v>3.3</v>
      </c>
      <c r="B20" s="3" t="s">
        <v>21</v>
      </c>
      <c r="C20" s="3" t="s">
        <v>279</v>
      </c>
      <c r="D20" s="79" t="s">
        <v>280</v>
      </c>
      <c r="E20" s="3" t="s">
        <v>281</v>
      </c>
      <c r="F20" s="3" t="s">
        <v>282</v>
      </c>
      <c r="G20" s="3" t="s">
        <v>283</v>
      </c>
      <c r="H20" s="3" t="s">
        <v>284</v>
      </c>
      <c r="I20" s="81" t="s">
        <v>264</v>
      </c>
      <c r="J20" s="81" t="s">
        <v>285</v>
      </c>
      <c r="K20" s="81" t="s">
        <v>264</v>
      </c>
      <c r="L20" s="3" t="s">
        <v>286</v>
      </c>
      <c r="M20" s="3" t="s">
        <v>287</v>
      </c>
      <c r="N20" s="3" t="s">
        <v>288</v>
      </c>
      <c r="O20" s="81" t="s">
        <v>289</v>
      </c>
      <c r="P20" s="3" t="s">
        <v>290</v>
      </c>
      <c r="Q20" s="101" t="s">
        <v>451</v>
      </c>
      <c r="R20" s="3" t="s">
        <v>291</v>
      </c>
      <c r="S20" s="3" t="s">
        <v>292</v>
      </c>
      <c r="T20" s="90" t="s">
        <v>436</v>
      </c>
      <c r="U20" s="81" t="s">
        <v>264</v>
      </c>
      <c r="V20" s="3" t="s">
        <v>293</v>
      </c>
    </row>
    <row r="21" spans="1:22" ht="12.75">
      <c r="A21" s="97">
        <v>4</v>
      </c>
      <c r="B21" s="98" t="s">
        <v>294</v>
      </c>
      <c r="C21" s="99" t="s">
        <v>295</v>
      </c>
      <c r="D21" s="100" t="s">
        <v>295</v>
      </c>
      <c r="E21" s="99" t="s">
        <v>295</v>
      </c>
      <c r="F21" s="99" t="s">
        <v>295</v>
      </c>
      <c r="G21" s="99" t="s">
        <v>295</v>
      </c>
      <c r="H21" s="99" t="s">
        <v>295</v>
      </c>
      <c r="I21" s="98" t="s">
        <v>295</v>
      </c>
      <c r="J21" s="98" t="s">
        <v>295</v>
      </c>
      <c r="K21" s="98" t="s">
        <v>295</v>
      </c>
      <c r="L21" s="99" t="s">
        <v>295</v>
      </c>
      <c r="M21" s="99" t="s">
        <v>295</v>
      </c>
      <c r="N21" s="99" t="s">
        <v>295</v>
      </c>
      <c r="O21" s="98" t="s">
        <v>295</v>
      </c>
      <c r="P21" s="99" t="s">
        <v>295</v>
      </c>
      <c r="Q21" s="102" t="s">
        <v>457</v>
      </c>
      <c r="R21" s="99" t="s">
        <v>295</v>
      </c>
      <c r="S21" s="99" t="s">
        <v>295</v>
      </c>
      <c r="T21" s="99" t="s">
        <v>295</v>
      </c>
      <c r="U21" s="98" t="s">
        <v>295</v>
      </c>
      <c r="V21" s="99" t="s">
        <v>295</v>
      </c>
    </row>
    <row r="22" spans="1:22" ht="22.5">
      <c r="A22" s="4">
        <v>4.1</v>
      </c>
      <c r="B22" s="65" t="s">
        <v>11</v>
      </c>
      <c r="C22" s="3" t="s">
        <v>296</v>
      </c>
      <c r="D22" s="79" t="s">
        <v>297</v>
      </c>
      <c r="E22" s="3" t="s">
        <v>298</v>
      </c>
      <c r="F22" s="3" t="s">
        <v>11</v>
      </c>
      <c r="G22" s="3" t="s">
        <v>299</v>
      </c>
      <c r="H22" s="3" t="s">
        <v>300</v>
      </c>
      <c r="I22" s="65" t="s">
        <v>301</v>
      </c>
      <c r="J22" s="65" t="s">
        <v>302</v>
      </c>
      <c r="K22" s="65" t="s">
        <v>303</v>
      </c>
      <c r="L22" s="3" t="s">
        <v>11</v>
      </c>
      <c r="M22" s="3" t="s">
        <v>304</v>
      </c>
      <c r="N22" s="3">
        <v>5.19</v>
      </c>
      <c r="O22" s="65" t="s">
        <v>11</v>
      </c>
      <c r="P22" s="3" t="s">
        <v>305</v>
      </c>
      <c r="Q22" s="101" t="s">
        <v>452</v>
      </c>
      <c r="R22" s="3" t="s">
        <v>11</v>
      </c>
      <c r="S22" s="3">
        <v>850</v>
      </c>
      <c r="T22" s="95" t="s">
        <v>11</v>
      </c>
      <c r="U22" s="65" t="s">
        <v>11</v>
      </c>
      <c r="V22" s="3" t="s">
        <v>306</v>
      </c>
    </row>
    <row r="23" spans="1:22" ht="45">
      <c r="A23" s="4">
        <v>4.2</v>
      </c>
      <c r="B23" s="3" t="s">
        <v>12</v>
      </c>
      <c r="C23" s="3" t="s">
        <v>307</v>
      </c>
      <c r="D23" s="79" t="s">
        <v>308</v>
      </c>
      <c r="E23" s="3" t="s">
        <v>309</v>
      </c>
      <c r="F23" s="3" t="s">
        <v>310</v>
      </c>
      <c r="G23" s="3" t="s">
        <v>311</v>
      </c>
      <c r="H23" s="3" t="s">
        <v>312</v>
      </c>
      <c r="I23" s="3" t="s">
        <v>313</v>
      </c>
      <c r="J23" s="3" t="s">
        <v>314</v>
      </c>
      <c r="K23" s="3" t="s">
        <v>315</v>
      </c>
      <c r="L23" s="3" t="s">
        <v>316</v>
      </c>
      <c r="M23" s="3" t="s">
        <v>317</v>
      </c>
      <c r="N23" s="3">
        <v>5.17</v>
      </c>
      <c r="O23" s="3" t="s">
        <v>312</v>
      </c>
      <c r="P23" s="3" t="s">
        <v>318</v>
      </c>
      <c r="Q23" s="101" t="s">
        <v>453</v>
      </c>
      <c r="R23" s="3" t="s">
        <v>319</v>
      </c>
      <c r="S23" s="3" t="s">
        <v>320</v>
      </c>
      <c r="T23" s="94" t="s">
        <v>437</v>
      </c>
      <c r="U23" s="3" t="s">
        <v>321</v>
      </c>
      <c r="V23" s="3" t="s">
        <v>322</v>
      </c>
    </row>
    <row r="24" spans="1:22" ht="22.5">
      <c r="A24" s="4">
        <v>4.3</v>
      </c>
      <c r="B24" s="64" t="s">
        <v>13</v>
      </c>
      <c r="C24" s="3" t="s">
        <v>323</v>
      </c>
      <c r="D24" s="79" t="s">
        <v>324</v>
      </c>
      <c r="E24" s="3" t="s">
        <v>325</v>
      </c>
      <c r="F24" s="3" t="s">
        <v>326</v>
      </c>
      <c r="G24" s="3" t="s">
        <v>327</v>
      </c>
      <c r="H24" s="3" t="s">
        <v>328</v>
      </c>
      <c r="I24" s="64" t="s">
        <v>329</v>
      </c>
      <c r="J24" s="64" t="s">
        <v>330</v>
      </c>
      <c r="K24" s="64" t="s">
        <v>331</v>
      </c>
      <c r="L24" s="3" t="s">
        <v>332</v>
      </c>
      <c r="M24" s="3" t="s">
        <v>333</v>
      </c>
      <c r="N24" s="3" t="s">
        <v>334</v>
      </c>
      <c r="O24" s="64" t="s">
        <v>335</v>
      </c>
      <c r="P24" s="3" t="s">
        <v>336</v>
      </c>
      <c r="Q24" s="101" t="s">
        <v>454</v>
      </c>
      <c r="R24" s="3" t="s">
        <v>337</v>
      </c>
      <c r="S24" s="3" t="s">
        <v>338</v>
      </c>
      <c r="T24" s="95" t="s">
        <v>438</v>
      </c>
      <c r="U24" s="64" t="s">
        <v>329</v>
      </c>
      <c r="V24" s="3" t="s">
        <v>339</v>
      </c>
    </row>
    <row r="25" spans="1:22" ht="22.5">
      <c r="A25" s="4">
        <v>4.4</v>
      </c>
      <c r="B25" s="64" t="s">
        <v>14</v>
      </c>
      <c r="C25" s="3" t="s">
        <v>340</v>
      </c>
      <c r="D25" s="79" t="s">
        <v>341</v>
      </c>
      <c r="E25" s="3" t="s">
        <v>342</v>
      </c>
      <c r="F25" s="3" t="s">
        <v>343</v>
      </c>
      <c r="G25" s="3" t="s">
        <v>344</v>
      </c>
      <c r="H25" s="3" t="s">
        <v>345</v>
      </c>
      <c r="I25" s="64" t="s">
        <v>346</v>
      </c>
      <c r="J25" s="64" t="s">
        <v>347</v>
      </c>
      <c r="K25" s="64" t="s">
        <v>348</v>
      </c>
      <c r="L25" s="3" t="s">
        <v>349</v>
      </c>
      <c r="M25" s="3" t="s">
        <v>350</v>
      </c>
      <c r="N25" s="3" t="s">
        <v>351</v>
      </c>
      <c r="O25" s="64" t="s">
        <v>352</v>
      </c>
      <c r="P25" s="3" t="s">
        <v>353</v>
      </c>
      <c r="Q25" s="101" t="s">
        <v>455</v>
      </c>
      <c r="R25" s="3" t="s">
        <v>354</v>
      </c>
      <c r="S25" s="3" t="s">
        <v>355</v>
      </c>
      <c r="T25" s="95" t="s">
        <v>439</v>
      </c>
      <c r="U25" s="64" t="s">
        <v>356</v>
      </c>
      <c r="V25" s="3" t="s">
        <v>357</v>
      </c>
    </row>
    <row r="26" spans="1:22" ht="67.5">
      <c r="A26" s="4">
        <v>4.5</v>
      </c>
      <c r="B26" s="64" t="s">
        <v>15</v>
      </c>
      <c r="C26" s="3" t="s">
        <v>358</v>
      </c>
      <c r="D26" s="79" t="s">
        <v>359</v>
      </c>
      <c r="E26" s="3" t="s">
        <v>360</v>
      </c>
      <c r="F26" s="3" t="s">
        <v>361</v>
      </c>
      <c r="G26" s="3" t="s">
        <v>362</v>
      </c>
      <c r="H26" s="3" t="s">
        <v>363</v>
      </c>
      <c r="I26" s="64" t="s">
        <v>364</v>
      </c>
      <c r="J26" s="64" t="s">
        <v>365</v>
      </c>
      <c r="K26" s="64" t="s">
        <v>366</v>
      </c>
      <c r="L26" s="3" t="s">
        <v>367</v>
      </c>
      <c r="M26" s="3" t="s">
        <v>368</v>
      </c>
      <c r="N26" s="3" t="s">
        <v>369</v>
      </c>
      <c r="O26" s="64" t="s">
        <v>370</v>
      </c>
      <c r="P26" s="3" t="s">
        <v>371</v>
      </c>
      <c r="Q26" s="101" t="s">
        <v>456</v>
      </c>
      <c r="R26" s="3" t="s">
        <v>372</v>
      </c>
      <c r="S26" s="3" t="s">
        <v>373</v>
      </c>
      <c r="T26" s="103" t="s">
        <v>440</v>
      </c>
      <c r="U26" s="64" t="s">
        <v>374</v>
      </c>
      <c r="V26" s="3" t="s">
        <v>375</v>
      </c>
    </row>
    <row r="27" spans="1:22" ht="12.75">
      <c r="A27" s="97">
        <v>5</v>
      </c>
      <c r="B27" s="104" t="s">
        <v>56</v>
      </c>
      <c r="C27" s="99" t="s">
        <v>376</v>
      </c>
      <c r="D27" s="100" t="s">
        <v>376</v>
      </c>
      <c r="E27" s="99" t="s">
        <v>376</v>
      </c>
      <c r="F27" s="99" t="s">
        <v>376</v>
      </c>
      <c r="G27" s="99" t="s">
        <v>376</v>
      </c>
      <c r="H27" s="99" t="s">
        <v>376</v>
      </c>
      <c r="I27" s="98" t="s">
        <v>376</v>
      </c>
      <c r="J27" s="98" t="s">
        <v>376</v>
      </c>
      <c r="K27" s="98" t="s">
        <v>376</v>
      </c>
      <c r="L27" s="99" t="s">
        <v>376</v>
      </c>
      <c r="M27" s="99" t="s">
        <v>376</v>
      </c>
      <c r="N27" s="99" t="s">
        <v>376</v>
      </c>
      <c r="O27" s="98" t="s">
        <v>376</v>
      </c>
      <c r="P27" s="99" t="s">
        <v>376</v>
      </c>
      <c r="Q27" s="99" t="s">
        <v>376</v>
      </c>
      <c r="R27" s="99" t="s">
        <v>376</v>
      </c>
      <c r="S27" s="99" t="s">
        <v>376</v>
      </c>
      <c r="T27" s="99" t="s">
        <v>376</v>
      </c>
      <c r="U27" s="98" t="s">
        <v>376</v>
      </c>
      <c r="V27" s="99" t="s">
        <v>376</v>
      </c>
    </row>
    <row r="28" spans="1:22" ht="56.25">
      <c r="A28" s="4">
        <v>5.1</v>
      </c>
      <c r="B28" s="3" t="s">
        <v>18</v>
      </c>
      <c r="C28" s="3" t="s">
        <v>377</v>
      </c>
      <c r="D28" s="79" t="s">
        <v>378</v>
      </c>
      <c r="E28" s="3" t="s">
        <v>379</v>
      </c>
      <c r="F28" s="3" t="s">
        <v>160</v>
      </c>
      <c r="G28" s="3" t="s">
        <v>380</v>
      </c>
      <c r="H28" s="3" t="s">
        <v>381</v>
      </c>
      <c r="I28" s="3" t="s">
        <v>382</v>
      </c>
      <c r="J28" s="3" t="s">
        <v>383</v>
      </c>
      <c r="K28" s="3" t="s">
        <v>382</v>
      </c>
      <c r="L28" s="3" t="s">
        <v>384</v>
      </c>
      <c r="M28" s="3" t="s">
        <v>385</v>
      </c>
      <c r="N28" s="3" t="s">
        <v>386</v>
      </c>
      <c r="O28" s="3" t="s">
        <v>381</v>
      </c>
      <c r="P28" s="3" t="s">
        <v>387</v>
      </c>
      <c r="Q28" s="59"/>
      <c r="R28" s="3" t="s">
        <v>388</v>
      </c>
      <c r="S28" s="3" t="s">
        <v>389</v>
      </c>
      <c r="T28" s="10"/>
      <c r="U28" s="3" t="s">
        <v>242</v>
      </c>
      <c r="V28" s="3" t="s">
        <v>390</v>
      </c>
    </row>
    <row r="29" spans="1:22" ht="33.75">
      <c r="A29" s="9">
        <v>5.2</v>
      </c>
      <c r="B29" s="8" t="s">
        <v>16</v>
      </c>
      <c r="C29" s="8" t="s">
        <v>391</v>
      </c>
      <c r="D29" s="82" t="s">
        <v>392</v>
      </c>
      <c r="E29" s="8" t="s">
        <v>160</v>
      </c>
      <c r="F29" s="8" t="s">
        <v>393</v>
      </c>
      <c r="G29" s="8" t="s">
        <v>394</v>
      </c>
      <c r="H29" s="8" t="s">
        <v>395</v>
      </c>
      <c r="I29" s="8" t="s">
        <v>160</v>
      </c>
      <c r="J29" s="8" t="s">
        <v>160</v>
      </c>
      <c r="K29" s="8" t="s">
        <v>396</v>
      </c>
      <c r="L29" s="8" t="s">
        <v>397</v>
      </c>
      <c r="M29" s="8" t="s">
        <v>398</v>
      </c>
      <c r="N29" s="8" t="s">
        <v>160</v>
      </c>
      <c r="O29" s="8" t="s">
        <v>399</v>
      </c>
      <c r="P29" s="8" t="s">
        <v>400</v>
      </c>
      <c r="Q29" s="59"/>
      <c r="R29" s="8" t="s">
        <v>401</v>
      </c>
      <c r="S29" s="8" t="s">
        <v>160</v>
      </c>
      <c r="T29" s="10"/>
      <c r="U29" s="8" t="s">
        <v>160</v>
      </c>
      <c r="V29" s="8" t="s">
        <v>402</v>
      </c>
    </row>
    <row r="30" spans="9:22" ht="12.75">
      <c r="I30" s="7"/>
      <c r="J30" s="7"/>
      <c r="K30" s="7"/>
      <c r="P30" s="2"/>
      <c r="Q30" s="92"/>
      <c r="R30" s="2"/>
      <c r="S30" s="2"/>
      <c r="T30" s="91"/>
      <c r="V30" s="2"/>
    </row>
    <row r="31" spans="1:22" ht="101.25">
      <c r="A31" s="83" t="s">
        <v>403</v>
      </c>
      <c r="B31" s="84"/>
      <c r="C31" s="85" t="s">
        <v>404</v>
      </c>
      <c r="D31" s="85"/>
      <c r="E31" s="86"/>
      <c r="F31" s="87" t="s">
        <v>405</v>
      </c>
      <c r="G31" s="85"/>
      <c r="H31" s="85" t="s">
        <v>406</v>
      </c>
      <c r="I31" s="85" t="s">
        <v>407</v>
      </c>
      <c r="J31" s="85"/>
      <c r="K31" s="85" t="s">
        <v>408</v>
      </c>
      <c r="L31" s="85"/>
      <c r="M31" s="85" t="s">
        <v>409</v>
      </c>
      <c r="N31" s="85" t="s">
        <v>410</v>
      </c>
      <c r="O31" s="85"/>
      <c r="P31" s="86"/>
      <c r="Q31" s="93" t="s">
        <v>459</v>
      </c>
      <c r="R31" s="85" t="s">
        <v>411</v>
      </c>
      <c r="S31" s="85"/>
      <c r="T31" s="85" t="s">
        <v>458</v>
      </c>
      <c r="U31" s="85" t="s">
        <v>412</v>
      </c>
      <c r="V31" s="86"/>
    </row>
    <row r="32" spans="1:22" ht="67.5">
      <c r="A32" s="86"/>
      <c r="B32" s="84"/>
      <c r="C32" s="86"/>
      <c r="D32" s="86"/>
      <c r="E32" s="86"/>
      <c r="F32" s="88"/>
      <c r="G32" s="86"/>
      <c r="H32" s="87" t="s">
        <v>462</v>
      </c>
      <c r="I32" s="85" t="s">
        <v>413</v>
      </c>
      <c r="J32" s="85"/>
      <c r="K32" s="85"/>
      <c r="L32" s="85"/>
      <c r="M32" s="85" t="s">
        <v>414</v>
      </c>
      <c r="N32" s="85" t="s">
        <v>415</v>
      </c>
      <c r="O32" s="85"/>
      <c r="P32" s="86"/>
      <c r="R32" s="85" t="s">
        <v>416</v>
      </c>
      <c r="S32" s="85"/>
      <c r="U32" s="85"/>
      <c r="V32" s="86"/>
    </row>
    <row r="33" spans="1:22" ht="56.25">
      <c r="A33" s="88"/>
      <c r="B33" s="89"/>
      <c r="C33" s="88"/>
      <c r="D33" s="88"/>
      <c r="E33" s="88"/>
      <c r="F33" s="88"/>
      <c r="G33" s="88"/>
      <c r="H33" s="88"/>
      <c r="I33" s="89" t="s">
        <v>417</v>
      </c>
      <c r="J33" s="85"/>
      <c r="K33" s="89"/>
      <c r="L33" s="85"/>
      <c r="M33" s="85" t="s">
        <v>418</v>
      </c>
      <c r="N33" s="85"/>
      <c r="O33" s="89"/>
      <c r="P33" s="88"/>
      <c r="R33" s="85" t="s">
        <v>419</v>
      </c>
      <c r="S33" s="85"/>
      <c r="U33" s="85"/>
      <c r="V33" s="88"/>
    </row>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16" r:id="rId1"/>
  <headerFooter>
    <oddFooter>&amp;Rwww.oecd.org/gender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PIACENTINI Mario, STD/TCS</dc:creator>
  <cp:keywords/>
  <dc:description/>
  <cp:lastModifiedBy>Ana Goñi</cp:lastModifiedBy>
  <cp:lastPrinted>2014-03-05T17:57:02Z</cp:lastPrinted>
  <dcterms:created xsi:type="dcterms:W3CDTF">2010-01-18T16:45:48Z</dcterms:created>
  <dcterms:modified xsi:type="dcterms:W3CDTF">2014-03-07T10:17:56Z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